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niv. 6" sheetId="1" r:id="rId1"/>
    <sheet name="Niv. 4" sheetId="2" r:id="rId2"/>
    <sheet name="Niv. 3" sheetId="3" r:id="rId3"/>
    <sheet name="Niv. 2" sheetId="4" r:id="rId4"/>
    <sheet name="Blad1" sheetId="5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Q14" i="4"/>
  <c r="P14"/>
  <c r="C14"/>
  <c r="Q12"/>
  <c r="P12"/>
  <c r="C12"/>
  <c r="Q10"/>
  <c r="P10"/>
  <c r="C10"/>
  <c r="Q8"/>
  <c r="P8"/>
  <c r="C8"/>
  <c r="Q6"/>
  <c r="P6"/>
  <c r="C6"/>
  <c r="Q4"/>
  <c r="P4"/>
  <c r="C4"/>
  <c r="N2"/>
  <c r="L2"/>
  <c r="J2"/>
  <c r="H2"/>
  <c r="F2"/>
  <c r="D2"/>
  <c r="Q14" i="3"/>
  <c r="P14"/>
  <c r="C14"/>
  <c r="Q12"/>
  <c r="P12"/>
  <c r="C12"/>
  <c r="Q10"/>
  <c r="P10"/>
  <c r="C10"/>
  <c r="Q8"/>
  <c r="P8"/>
  <c r="C8"/>
  <c r="Q6"/>
  <c r="P6"/>
  <c r="C6"/>
  <c r="Q4"/>
  <c r="P4"/>
  <c r="C4"/>
  <c r="N2"/>
  <c r="L2"/>
  <c r="J2"/>
  <c r="H2"/>
  <c r="F2"/>
  <c r="D2"/>
  <c r="Q74" i="2"/>
  <c r="P74"/>
  <c r="C74"/>
  <c r="Q72"/>
  <c r="P72"/>
  <c r="C72"/>
  <c r="Q70"/>
  <c r="P70"/>
  <c r="C70"/>
  <c r="Q68"/>
  <c r="P68"/>
  <c r="C68"/>
  <c r="Q66"/>
  <c r="P66"/>
  <c r="C66"/>
  <c r="Q64"/>
  <c r="P64"/>
  <c r="C64"/>
  <c r="N62"/>
  <c r="L62"/>
  <c r="J62"/>
  <c r="H62"/>
  <c r="F62"/>
  <c r="D62"/>
  <c r="Q59"/>
  <c r="P59"/>
  <c r="C59"/>
  <c r="Q57"/>
  <c r="P57"/>
  <c r="C57"/>
  <c r="Q55"/>
  <c r="P55"/>
  <c r="C55"/>
  <c r="Q53"/>
  <c r="P53"/>
  <c r="C53"/>
  <c r="Q51"/>
  <c r="P51"/>
  <c r="C51"/>
  <c r="Q49"/>
  <c r="P49"/>
  <c r="C49"/>
  <c r="N47"/>
  <c r="L47"/>
  <c r="J47"/>
  <c r="H47"/>
  <c r="F47"/>
  <c r="D47"/>
  <c r="Q44"/>
  <c r="P44"/>
  <c r="C44"/>
  <c r="Q42"/>
  <c r="P42"/>
  <c r="C42"/>
  <c r="Q40"/>
  <c r="P40"/>
  <c r="C40"/>
  <c r="Q38"/>
  <c r="P38"/>
  <c r="C38"/>
  <c r="Q36"/>
  <c r="P36"/>
  <c r="C36"/>
  <c r="Q34"/>
  <c r="P34"/>
  <c r="C34"/>
  <c r="N32"/>
  <c r="L32"/>
  <c r="J32"/>
  <c r="H32"/>
  <c r="F32"/>
  <c r="D32"/>
  <c r="Q29"/>
  <c r="P29"/>
  <c r="C29"/>
  <c r="Q27"/>
  <c r="P27"/>
  <c r="C27"/>
  <c r="Q25"/>
  <c r="P25"/>
  <c r="C25"/>
  <c r="Q23"/>
  <c r="P23"/>
  <c r="C23"/>
  <c r="Q21"/>
  <c r="P21"/>
  <c r="C21"/>
  <c r="Q19"/>
  <c r="P19"/>
  <c r="C19"/>
  <c r="N17"/>
  <c r="L17"/>
  <c r="J17"/>
  <c r="H17"/>
  <c r="F17"/>
  <c r="D17"/>
  <c r="Q14"/>
  <c r="P14"/>
  <c r="C14"/>
  <c r="Q12"/>
  <c r="P12"/>
  <c r="C12"/>
  <c r="Q10"/>
  <c r="P10"/>
  <c r="C10"/>
  <c r="Q8"/>
  <c r="P8"/>
  <c r="C8"/>
  <c r="Q6"/>
  <c r="P6"/>
  <c r="C6"/>
  <c r="Q4"/>
  <c r="P4"/>
  <c r="C4"/>
  <c r="N2"/>
  <c r="L2"/>
  <c r="J2"/>
  <c r="H2"/>
  <c r="F2"/>
  <c r="D2"/>
  <c r="Q44" i="1"/>
  <c r="P44"/>
  <c r="C44"/>
  <c r="Q42"/>
  <c r="P42"/>
  <c r="C42"/>
  <c r="Q40"/>
  <c r="P40"/>
  <c r="C40"/>
  <c r="Q38"/>
  <c r="P38"/>
  <c r="C38"/>
  <c r="Q36"/>
  <c r="P36"/>
  <c r="C36"/>
  <c r="Q34"/>
  <c r="P34"/>
  <c r="C34"/>
  <c r="N32"/>
  <c r="L32"/>
  <c r="J32"/>
  <c r="H32"/>
  <c r="F32"/>
  <c r="D32"/>
  <c r="Q29"/>
  <c r="P29"/>
  <c r="C29"/>
  <c r="Q27"/>
  <c r="P27"/>
  <c r="C27"/>
  <c r="Q25"/>
  <c r="P25"/>
  <c r="C25"/>
  <c r="Q23"/>
  <c r="P23"/>
  <c r="C23"/>
  <c r="Q21"/>
  <c r="P21"/>
  <c r="C21"/>
  <c r="Q19"/>
  <c r="P19"/>
  <c r="C19"/>
  <c r="N17"/>
  <c r="L17"/>
  <c r="J17"/>
  <c r="H17"/>
  <c r="F17"/>
  <c r="D17"/>
  <c r="Q14"/>
  <c r="P14"/>
  <c r="C14"/>
  <c r="Q12"/>
  <c r="P12"/>
  <c r="C12"/>
  <c r="Q10"/>
  <c r="P10"/>
  <c r="C10"/>
  <c r="Q8"/>
  <c r="P8"/>
  <c r="C8"/>
  <c r="Q6"/>
  <c r="P6"/>
  <c r="C6"/>
  <c r="Q4"/>
  <c r="P4"/>
  <c r="C4"/>
  <c r="N2"/>
  <c r="L2"/>
  <c r="J2"/>
  <c r="H2"/>
  <c r="F2"/>
  <c r="D2"/>
  <c r="Q29" i="4"/>
  <c r="P29"/>
  <c r="C29"/>
  <c r="Q27"/>
  <c r="P27"/>
  <c r="C27"/>
  <c r="Q25"/>
  <c r="P25"/>
  <c r="C25"/>
  <c r="N17"/>
  <c r="L17"/>
  <c r="H17"/>
  <c r="F17"/>
  <c r="D17"/>
  <c r="N17" i="3"/>
  <c r="L17"/>
  <c r="J17"/>
  <c r="H17"/>
  <c r="F17"/>
  <c r="D17"/>
  <c r="Q89" i="2"/>
  <c r="P89"/>
  <c r="C89"/>
</calcChain>
</file>

<file path=xl/sharedStrings.xml><?xml version="1.0" encoding="utf-8"?>
<sst xmlns="http://schemas.openxmlformats.org/spreadsheetml/2006/main" count="157" uniqueCount="90">
  <si>
    <t>NIV. 6</t>
  </si>
  <si>
    <t>POULE A</t>
  </si>
  <si>
    <t>TOTAAL</t>
  </si>
  <si>
    <t>PLAATS</t>
  </si>
  <si>
    <t>6-A1</t>
  </si>
  <si>
    <t>2</t>
  </si>
  <si>
    <t>6-A2</t>
  </si>
  <si>
    <t>1</t>
  </si>
  <si>
    <t>6-A3</t>
  </si>
  <si>
    <t>4</t>
  </si>
  <si>
    <t>6-A4</t>
  </si>
  <si>
    <t>3</t>
  </si>
  <si>
    <t>6-A5</t>
  </si>
  <si>
    <t>6-A6</t>
  </si>
  <si>
    <t>POULE B</t>
  </si>
  <si>
    <t>POULE C</t>
  </si>
  <si>
    <t>6-C1</t>
  </si>
  <si>
    <t>6-C2</t>
  </si>
  <si>
    <t>6-C3</t>
  </si>
  <si>
    <t>6-C4</t>
  </si>
  <si>
    <t>6-C5</t>
  </si>
  <si>
    <t>6-C6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</si>
  <si>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</si>
  <si>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</si>
  <si>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</si>
  <si>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</si>
  <si>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</si>
  <si>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</si>
  <si>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</si>
  <si>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</si>
  <si>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</si>
  <si>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</si>
  <si>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</si>
  <si>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</si>
  <si>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</si>
  <si>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4-C1</t>
  </si>
  <si>
    <t>4-C2</t>
  </si>
  <si>
    <t>5</t>
  </si>
  <si>
    <t>4-C3</t>
  </si>
  <si>
    <t>4-C4</t>
  </si>
  <si>
    <t>4-C5</t>
  </si>
  <si>
    <t>4-C6</t>
  </si>
  <si>
    <t>NIV. 3</t>
  </si>
  <si>
    <t>3-A1</t>
  </si>
  <si>
    <t>3-A2</t>
  </si>
  <si>
    <t>3-A3</t>
  </si>
  <si>
    <t>3-A4</t>
  </si>
  <si>
    <t>3-A5</t>
  </si>
  <si>
    <t>3-A6</t>
  </si>
  <si>
    <t>3-B1</t>
  </si>
  <si>
    <t>3-B2</t>
  </si>
  <si>
    <t>3-B3</t>
  </si>
  <si>
    <t>3-B4</t>
  </si>
  <si>
    <t>3-B5</t>
  </si>
  <si>
    <t>3-B6</t>
  </si>
  <si>
    <t>NIV. 2</t>
  </si>
  <si>
    <t>2-A1</t>
  </si>
  <si>
    <t>2-A2</t>
  </si>
  <si>
    <t>2-A3</t>
  </si>
  <si>
    <t>2-A4</t>
  </si>
  <si>
    <t>2-A5</t>
  </si>
  <si>
    <t>2-A6</t>
  </si>
  <si>
    <t>POULE D</t>
  </si>
  <si>
    <t>4-D1</t>
  </si>
  <si>
    <t>4-D2</t>
  </si>
  <si>
    <t>4-D3</t>
  </si>
  <si>
    <t>4-D4</t>
  </si>
  <si>
    <t>4-D5</t>
  </si>
  <si>
    <t>4-D6</t>
  </si>
  <si>
    <t>POULE E</t>
  </si>
  <si>
    <t>4-E1</t>
  </si>
  <si>
    <t>4-E2</t>
  </si>
  <si>
    <t>4-E3</t>
  </si>
  <si>
    <t>4-E4</t>
  </si>
  <si>
    <t>4-E5</t>
  </si>
  <si>
    <t>4-E6</t>
  </si>
  <si>
    <t>6-B1</t>
  </si>
  <si>
    <t>6-B2</t>
  </si>
  <si>
    <t>6-B3</t>
  </si>
  <si>
    <t>6-B4</t>
  </si>
  <si>
    <t>6-B5</t>
  </si>
  <si>
    <t>6-B6</t>
  </si>
  <si>
    <t>6</t>
  </si>
  <si>
    <t>2-Ax</t>
  </si>
  <si>
    <t>2-B1</t>
  </si>
  <si>
    <t>2-B2</t>
  </si>
  <si>
    <t>2-B3</t>
  </si>
  <si>
    <t>2-B4</t>
  </si>
  <si>
    <t>2-B5</t>
  </si>
  <si>
    <t>2-B6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</si>
</sst>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  <scheme val="minor"/>
    </font>
    <font>
      <b/>
      <sz val="26"/>
      <name val="Arial"/>
      <family val="2"/>
    </font>
    <font>
      <b/>
      <sz val="10"/>
      <color theme="9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9">
    <xf numFmtId="0" fontId="0" fillId="0" borderId="0" xfId="0"/>
    <xf numFmtId="0" fontId="3" fillId="3" borderId="10" xfId="0" applyFont="1" applyFill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2" borderId="14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vertical="center"/>
    </xf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3" fillId="3" borderId="9" xfId="0" applyFont="1" applyFill="1" applyBorder="1" applyAlignment="1">
      <alignment horizontal="left" vertical="center"/>
    </xf>
    <xf numFmtId="0" fontId="5" fillId="2" borderId="18" xfId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2" borderId="24" xfId="1" applyFont="1" applyBorder="1" applyAlignment="1">
      <alignment horizontal="center" vertical="center"/>
    </xf>
    <xf numFmtId="0" fontId="5" fillId="2" borderId="25" xfId="1" applyFont="1" applyBorder="1" applyAlignment="1">
      <alignment horizontal="center" vertical="center"/>
    </xf>
    <xf numFmtId="0" fontId="5" fillId="2" borderId="26" xfId="1" applyFont="1" applyBorder="1" applyAlignment="1">
      <alignment horizontal="center" vertical="center"/>
    </xf>
    <xf numFmtId="0" fontId="0" fillId="0" borderId="19" xfId="0" applyBorder="1"/>
    <xf numFmtId="0" fontId="5" fillId="2" borderId="1" xfId="1" applyFont="1" applyBorder="1" applyAlignment="1">
      <alignment horizontal="center" vertical="center"/>
    </xf>
    <xf numFmtId="0" fontId="0" fillId="0" borderId="8" xfId="0" applyBorder="1"/>
    <xf numFmtId="0" fontId="5" fillId="2" borderId="29" xfId="1" applyFont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3" fillId="3" borderId="30" xfId="0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0" fontId="5" fillId="2" borderId="33" xfId="1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49" fontId="6" fillId="7" borderId="16" xfId="0" applyNumberFormat="1" applyFont="1" applyFill="1" applyBorder="1" applyAlignment="1" applyProtection="1">
      <alignment vertical="center"/>
      <protection locked="0"/>
    </xf>
    <xf numFmtId="49" fontId="7" fillId="7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22" xfId="0" applyNumberFormat="1" applyFont="1" applyFill="1" applyBorder="1" applyAlignment="1" applyProtection="1">
      <alignment horizontal="center" vertical="center"/>
      <protection locked="0"/>
    </xf>
    <xf numFmtId="49" fontId="7" fillId="7" borderId="8" xfId="0" applyNumberFormat="1" applyFont="1" applyFill="1" applyBorder="1" applyAlignment="1" applyProtection="1">
      <alignment horizontal="center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/>
      <protection locked="0"/>
    </xf>
    <xf numFmtId="49" fontId="6" fillId="7" borderId="32" xfId="0" applyNumberFormat="1" applyFont="1" applyFill="1" applyBorder="1" applyAlignment="1" applyProtection="1">
      <alignment vertical="center"/>
      <protection locked="0"/>
    </xf>
    <xf numFmtId="0" fontId="5" fillId="8" borderId="11" xfId="1" applyFont="1" applyFill="1" applyBorder="1" applyAlignment="1">
      <alignment horizontal="center" vertical="center"/>
    </xf>
    <xf numFmtId="0" fontId="5" fillId="8" borderId="14" xfId="1" applyFont="1" applyFill="1" applyBorder="1" applyAlignment="1">
      <alignment horizontal="center" vertical="center"/>
    </xf>
    <xf numFmtId="0" fontId="0" fillId="8" borderId="19" xfId="0" applyFill="1" applyBorder="1"/>
    <xf numFmtId="0" fontId="0" fillId="8" borderId="9" xfId="0" applyFill="1" applyBorder="1"/>
    <xf numFmtId="0" fontId="5" fillId="8" borderId="22" xfId="1" applyFont="1" applyFill="1" applyBorder="1" applyAlignment="1">
      <alignment horizontal="center" vertical="center"/>
    </xf>
    <xf numFmtId="0" fontId="0" fillId="8" borderId="16" xfId="0" applyFill="1" applyBorder="1"/>
    <xf numFmtId="0" fontId="5" fillId="8" borderId="17" xfId="1" applyFont="1" applyFill="1" applyBorder="1" applyAlignment="1">
      <alignment horizontal="center" vertical="center"/>
    </xf>
    <xf numFmtId="0" fontId="0" fillId="8" borderId="8" xfId="0" applyFill="1" applyBorder="1"/>
    <xf numFmtId="0" fontId="5" fillId="8" borderId="8" xfId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6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3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4" fillId="5" borderId="32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18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7" borderId="21" xfId="0" applyNumberFormat="1" applyFont="1" applyFill="1" applyBorder="1" applyAlignment="1" applyProtection="1">
      <alignment horizontal="center" vertical="center"/>
      <protection locked="0"/>
    </xf>
    <xf numFmtId="49" fontId="4" fillId="7" borderId="18" xfId="0" applyNumberFormat="1" applyFont="1" applyFill="1" applyBorder="1" applyAlignment="1" applyProtection="1">
      <alignment horizontal="center" vertical="center"/>
      <protection locked="0"/>
    </xf>
    <xf numFmtId="0" fontId="4" fillId="7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6" xfId="0" applyNumberFormat="1" applyFont="1" applyFill="1" applyBorder="1" applyAlignment="1" applyProtection="1">
      <alignment horizontal="center" vertical="center"/>
      <protection locked="0"/>
    </xf>
    <xf numFmtId="49" fontId="2" fillId="7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 applyProtection="1">
      <alignment horizontal="center" vertic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applyNumberFormat="1" applyFont="1" applyFill="1" applyBorder="1" applyAlignment="1" applyProtection="1">
      <alignment horizontal="center" vertical="center"/>
      <protection locked="0"/>
    </xf>
    <xf numFmtId="49" fontId="4" fillId="7" borderId="23" xfId="0" applyNumberFormat="1" applyFont="1" applyFill="1" applyBorder="1" applyAlignment="1" applyProtection="1">
      <alignment horizontal="center" vertical="center"/>
      <protection locked="0"/>
    </xf>
    <xf numFmtId="49" fontId="4" fillId="7" borderId="31" xfId="0" applyNumberFormat="1" applyFont="1" applyFill="1" applyBorder="1" applyAlignment="1" applyProtection="1">
      <alignment horizontal="center" vertical="center"/>
      <protection locked="0"/>
    </xf>
    <xf numFmtId="49" fontId="4" fillId="7" borderId="7" xfId="0" applyNumberFormat="1" applyFont="1" applyFill="1" applyBorder="1" applyAlignment="1" applyProtection="1">
      <alignment horizontal="center" vertical="center"/>
      <protection locked="0"/>
    </xf>
    <xf numFmtId="49" fontId="4" fillId="7" borderId="15" xfId="0" applyNumberFormat="1" applyFont="1" applyFill="1" applyBorder="1" applyAlignment="1" applyProtection="1">
      <alignment horizontal="center" vertical="center"/>
      <protection locked="0"/>
    </xf>
    <xf numFmtId="49" fontId="2" fillId="7" borderId="4" xfId="0" applyNumberFormat="1" applyFont="1" applyFill="1" applyBorder="1" applyAlignment="1" applyProtection="1">
      <alignment horizontal="center" vertical="center"/>
      <protection locked="0"/>
    </xf>
    <xf numFmtId="49" fontId="2" fillId="7" borderId="9" xfId="0" applyNumberFormat="1" applyFont="1" applyFill="1" applyBorder="1" applyAlignment="1" applyProtection="1">
      <alignment horizontal="center" vertical="center"/>
      <protection locked="0"/>
    </xf>
    <xf numFmtId="49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/>
      <protection locked="0"/>
    </xf>
    <xf numFmtId="49" fontId="2" fillId="7" borderId="7" xfId="0" applyNumberFormat="1" applyFont="1" applyFill="1" applyBorder="1" applyAlignment="1" applyProtection="1">
      <alignment horizontal="center" vertical="center"/>
      <protection locked="0"/>
    </xf>
    <xf numFmtId="49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3" xfId="0" applyNumberFormat="1" applyFont="1" applyFill="1" applyBorder="1" applyAlignment="1" applyProtection="1">
      <alignment horizontal="center" vertical="center"/>
      <protection locked="0"/>
    </xf>
    <xf numFmtId="0" fontId="3" fillId="8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 applyProtection="1">
      <alignment horizontal="center" vertical="center"/>
      <protection locked="0"/>
    </xf>
    <xf numFmtId="0" fontId="2" fillId="8" borderId="7" xfId="0" applyNumberFormat="1" applyFont="1" applyFill="1" applyBorder="1" applyAlignment="1" applyProtection="1">
      <alignment horizontal="center" vertical="center"/>
      <protection locked="0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8" borderId="2" xfId="0" applyNumberFormat="1" applyFont="1" applyFill="1" applyBorder="1" applyAlignment="1" applyProtection="1">
      <alignment horizontal="center" vertical="center"/>
      <protection locked="0"/>
    </xf>
    <xf numFmtId="49" fontId="2" fillId="8" borderId="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 applyProtection="1">
      <alignment horizontal="center" vertical="center"/>
      <protection locked="0"/>
    </xf>
    <xf numFmtId="49" fontId="2" fillId="8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Berekening" xfId="1" builtinId="22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is/AppData/Local/Temp/Schema%20VHZ%20Nieuw-Vennep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rculatievolleybal/Seizoen%2016-17/2017-02-11%20Uitslagen%20The%20Beac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xx"/>
      <sheetName val="15"/>
      <sheetName val="16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Het Gevaar</v>
          </cell>
        </row>
        <row r="5">
          <cell r="B5" t="str">
            <v>6-A2</v>
          </cell>
          <cell r="C5" t="str">
            <v>VCH Pass</v>
          </cell>
        </row>
        <row r="6">
          <cell r="B6" t="str">
            <v>6-A3</v>
          </cell>
          <cell r="C6" t="str">
            <v>Sm.V. Gekko's</v>
          </cell>
        </row>
        <row r="7">
          <cell r="B7" t="str">
            <v>6-A4</v>
          </cell>
          <cell r="C7" t="str">
            <v>VVO Sterren</v>
          </cell>
        </row>
        <row r="9">
          <cell r="B9" t="str">
            <v>6-B1</v>
          </cell>
          <cell r="C9" t="str">
            <v>Sp.Stad Dab</v>
          </cell>
        </row>
        <row r="10">
          <cell r="B10" t="str">
            <v>6-B2</v>
          </cell>
          <cell r="C10" t="str">
            <v>Sm.V. Volleygirlzz</v>
          </cell>
        </row>
        <row r="11">
          <cell r="B11" t="str">
            <v>6-B3</v>
          </cell>
          <cell r="C11" t="str">
            <v>VCH Dive</v>
          </cell>
        </row>
        <row r="12">
          <cell r="B12" t="str">
            <v>6-B4</v>
          </cell>
          <cell r="C12" t="str">
            <v>Sp.Stad Hoppers</v>
          </cell>
        </row>
        <row r="14">
          <cell r="B14" t="str">
            <v>6-C1</v>
          </cell>
          <cell r="C14" t="str">
            <v>Sp.Stad Smashball</v>
          </cell>
        </row>
        <row r="15">
          <cell r="B15" t="str">
            <v>6-C2</v>
          </cell>
          <cell r="C15" t="str">
            <v>Oradi</v>
          </cell>
        </row>
        <row r="16">
          <cell r="B16" t="str">
            <v>6-C3</v>
          </cell>
          <cell r="C16" t="str">
            <v>AMVJ / Mart. 1</v>
          </cell>
        </row>
        <row r="17">
          <cell r="B17" t="str">
            <v>6-C4</v>
          </cell>
          <cell r="C17" t="str">
            <v>VVO Manen</v>
          </cell>
        </row>
        <row r="19">
          <cell r="B19" t="str">
            <v>4-A1</v>
          </cell>
          <cell r="C19" t="str">
            <v>Sp.Stad Girlpower</v>
          </cell>
        </row>
        <row r="20">
          <cell r="B20" t="str">
            <v>4-A2</v>
          </cell>
          <cell r="C20" t="str">
            <v>Sp.Stad Pizza's</v>
          </cell>
        </row>
        <row r="21">
          <cell r="B21" t="str">
            <v>4-A3</v>
          </cell>
          <cell r="C21" t="str">
            <v>VCH Serve</v>
          </cell>
        </row>
        <row r="22">
          <cell r="B22" t="str">
            <v>4-A4</v>
          </cell>
          <cell r="C22" t="str">
            <v>VCH Rally</v>
          </cell>
        </row>
        <row r="24">
          <cell r="B24" t="str">
            <v>4-B1</v>
          </cell>
          <cell r="C24" t="str">
            <v>Sp.Stad Remco 1</v>
          </cell>
        </row>
        <row r="25">
          <cell r="B25" t="str">
            <v>4-B2</v>
          </cell>
          <cell r="C25" t="str">
            <v>Sp.Stad Anne 1</v>
          </cell>
        </row>
        <row r="26">
          <cell r="B26" t="str">
            <v>4-B3</v>
          </cell>
          <cell r="C26" t="str">
            <v>VHZ 1</v>
          </cell>
        </row>
        <row r="27">
          <cell r="B27" t="str">
            <v>4-B4</v>
          </cell>
          <cell r="C27" t="str">
            <v>VVO Zonnen</v>
          </cell>
        </row>
        <row r="29">
          <cell r="B29" t="str">
            <v>4-C1</v>
          </cell>
          <cell r="C29" t="str">
            <v>Heemst. Toppers</v>
          </cell>
        </row>
        <row r="30">
          <cell r="B30" t="str">
            <v>4-C2</v>
          </cell>
        </row>
        <row r="31">
          <cell r="B31" t="str">
            <v>4-C3</v>
          </cell>
          <cell r="C31" t="str">
            <v>Sp.Stad Remco 2</v>
          </cell>
        </row>
        <row r="32">
          <cell r="B32" t="str">
            <v>4-C4</v>
          </cell>
          <cell r="C32" t="str">
            <v>VVO Regenboog</v>
          </cell>
        </row>
        <row r="34">
          <cell r="B34" t="str">
            <v>4-D1</v>
          </cell>
          <cell r="C34" t="str">
            <v>SAS Super</v>
          </cell>
        </row>
        <row r="35">
          <cell r="B35" t="str">
            <v>4-D2</v>
          </cell>
          <cell r="C35" t="str">
            <v>Atalante Girlpower</v>
          </cell>
        </row>
        <row r="36">
          <cell r="B36" t="str">
            <v>4-D3</v>
          </cell>
          <cell r="C36" t="str">
            <v>Sm.V. Toppers</v>
          </cell>
        </row>
        <row r="37">
          <cell r="B37" t="str">
            <v>4-D4</v>
          </cell>
          <cell r="C37" t="str">
            <v>VCH Smash</v>
          </cell>
        </row>
        <row r="39">
          <cell r="B39" t="str">
            <v>4-E1</v>
          </cell>
          <cell r="C39" t="str">
            <v>AMVJ / Mart. 3</v>
          </cell>
        </row>
        <row r="40">
          <cell r="B40" t="str">
            <v>4-E2</v>
          </cell>
          <cell r="C40" t="str">
            <v>Sp.Stad Anne 2</v>
          </cell>
        </row>
        <row r="41">
          <cell r="B41" t="str">
            <v>4-E3</v>
          </cell>
          <cell r="C41" t="str">
            <v>VCH Block</v>
          </cell>
        </row>
        <row r="42">
          <cell r="B42" t="str">
            <v>4-E4</v>
          </cell>
          <cell r="C42" t="str">
            <v>Sp.Stad Sophie 1</v>
          </cell>
        </row>
        <row r="44">
          <cell r="B44" t="str">
            <v>3-A1</v>
          </cell>
          <cell r="C44" t="str">
            <v>VHZ 2</v>
          </cell>
        </row>
        <row r="45">
          <cell r="B45" t="str">
            <v>3-A2</v>
          </cell>
          <cell r="C45" t="str">
            <v>Sp. Stad Hans 1</v>
          </cell>
        </row>
        <row r="46">
          <cell r="B46" t="str">
            <v>3-A3</v>
          </cell>
          <cell r="C46" t="str">
            <v>SAS Power</v>
          </cell>
        </row>
        <row r="47">
          <cell r="B47" t="str">
            <v>3-A4</v>
          </cell>
          <cell r="C47" t="str">
            <v>VHZ 3</v>
          </cell>
        </row>
        <row r="48">
          <cell r="B48" t="str">
            <v>3-A5</v>
          </cell>
          <cell r="C48" t="str">
            <v>Sp. Stad Hans 2</v>
          </cell>
        </row>
        <row r="49">
          <cell r="B49" t="str">
            <v>3-A6</v>
          </cell>
          <cell r="C49" t="str">
            <v>VCH Spike</v>
          </cell>
        </row>
        <row r="51">
          <cell r="B51" t="str">
            <v>2-A1</v>
          </cell>
          <cell r="C51" t="str">
            <v>Atalante Volleytoppers</v>
          </cell>
        </row>
        <row r="52">
          <cell r="B52" t="str">
            <v>2-A2</v>
          </cell>
          <cell r="C52" t="str">
            <v>VHZ 4</v>
          </cell>
        </row>
        <row r="53">
          <cell r="B53" t="str">
            <v>2-A3</v>
          </cell>
        </row>
        <row r="54">
          <cell r="B54" t="str">
            <v>2-A4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LEG"/>
      <sheetName val="SCHEMA"/>
      <sheetName val="team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xx"/>
      <sheetName val="15"/>
      <sheetName val="16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Unicorns</v>
          </cell>
        </row>
        <row r="5">
          <cell r="B5" t="str">
            <v>6-A2</v>
          </cell>
          <cell r="C5" t="str">
            <v>VCH Pass</v>
          </cell>
        </row>
        <row r="6">
          <cell r="B6" t="str">
            <v>6-A3</v>
          </cell>
          <cell r="C6" t="str">
            <v>Sp.Stad Doppers</v>
          </cell>
        </row>
        <row r="7">
          <cell r="B7" t="str">
            <v>6-A4</v>
          </cell>
          <cell r="C7" t="str">
            <v>Sp.Stad Lucky Boys</v>
          </cell>
        </row>
        <row r="9">
          <cell r="B9" t="str">
            <v>6-B1</v>
          </cell>
          <cell r="C9" t="str">
            <v>SAS Power</v>
          </cell>
        </row>
        <row r="10">
          <cell r="B10" t="str">
            <v>6-B2</v>
          </cell>
          <cell r="C10" t="str">
            <v xml:space="preserve">AMVJ / Mart. </v>
          </cell>
        </row>
        <row r="11">
          <cell r="B11" t="str">
            <v>6-B3</v>
          </cell>
          <cell r="C11" t="str">
            <v>Sp.Stad Flamingos</v>
          </cell>
        </row>
        <row r="12">
          <cell r="B12" t="str">
            <v>6-B4</v>
          </cell>
          <cell r="C12" t="str">
            <v>VVO Sterren</v>
          </cell>
        </row>
        <row r="14">
          <cell r="B14" t="str">
            <v>6-C1</v>
          </cell>
          <cell r="C14" t="str">
            <v>Sp.Stad Dab</v>
          </cell>
        </row>
        <row r="15">
          <cell r="B15" t="str">
            <v>6-C2</v>
          </cell>
          <cell r="C15" t="str">
            <v>Atalante Powermix</v>
          </cell>
        </row>
        <row r="16">
          <cell r="B16" t="str">
            <v>6-C3</v>
          </cell>
          <cell r="C16" t="str">
            <v>Sp.Stad Hoppers</v>
          </cell>
        </row>
        <row r="17">
          <cell r="B17" t="str">
            <v>6-C4</v>
          </cell>
          <cell r="C17" t="str">
            <v>Sp.Stad Candy Queens</v>
          </cell>
        </row>
        <row r="19">
          <cell r="B19" t="str">
            <v>6-D1</v>
          </cell>
          <cell r="C19" t="str">
            <v>VHZ Pokeshot</v>
          </cell>
        </row>
        <row r="20">
          <cell r="B20" t="str">
            <v>6-D2</v>
          </cell>
          <cell r="C20" t="str">
            <v>VCH Rally</v>
          </cell>
        </row>
        <row r="21">
          <cell r="B21" t="str">
            <v>6-D3</v>
          </cell>
          <cell r="C21" t="str">
            <v>VCH Dive</v>
          </cell>
        </row>
        <row r="22">
          <cell r="B22" t="str">
            <v>6-D4</v>
          </cell>
          <cell r="C22" t="str">
            <v>Sm.V. Smash-hits</v>
          </cell>
        </row>
        <row r="24">
          <cell r="B24" t="str">
            <v>6-E1</v>
          </cell>
          <cell r="C24" t="str">
            <v>Sp.Stad Pandaberen</v>
          </cell>
        </row>
        <row r="25">
          <cell r="B25" t="str">
            <v>6-E2</v>
          </cell>
          <cell r="C25" t="str">
            <v>Sp.Stad Het Gevaar</v>
          </cell>
        </row>
        <row r="26">
          <cell r="B26" t="str">
            <v>6-E3</v>
          </cell>
          <cell r="C26" t="str">
            <v>Sm.V. Girlpower</v>
          </cell>
        </row>
        <row r="27">
          <cell r="B27" t="str">
            <v>6-E4</v>
          </cell>
          <cell r="C27" t="str">
            <v>VVO-Stars</v>
          </cell>
        </row>
        <row r="29">
          <cell r="B29" t="str">
            <v>4-A1</v>
          </cell>
          <cell r="C29" t="str">
            <v>Sm.V Gekko's</v>
          </cell>
        </row>
        <row r="30">
          <cell r="B30" t="str">
            <v>4-A2</v>
          </cell>
          <cell r="C30" t="str">
            <v>Sp.Stad Smashballs</v>
          </cell>
        </row>
        <row r="31">
          <cell r="B31" t="str">
            <v>4-A3</v>
          </cell>
          <cell r="C31" t="str">
            <v>VCH Block</v>
          </cell>
        </row>
        <row r="32">
          <cell r="B32" t="str">
            <v>4-A4</v>
          </cell>
          <cell r="C32" t="str">
            <v>VCH Serve</v>
          </cell>
        </row>
        <row r="34">
          <cell r="B34" t="str">
            <v>4-B1</v>
          </cell>
          <cell r="C34" t="str">
            <v>Sm.V. Volleygirlzz</v>
          </cell>
        </row>
        <row r="35">
          <cell r="B35" t="str">
            <v>4-B2</v>
          </cell>
          <cell r="C35" t="str">
            <v>Oradi</v>
          </cell>
        </row>
        <row r="36">
          <cell r="B36" t="str">
            <v>4-B3</v>
          </cell>
          <cell r="C36" t="str">
            <v>Sp.Stad Cupcakes</v>
          </cell>
        </row>
        <row r="37">
          <cell r="B37" t="str">
            <v>4-B4</v>
          </cell>
          <cell r="C37" t="str">
            <v>VVO Zonnen</v>
          </cell>
        </row>
        <row r="39">
          <cell r="B39" t="str">
            <v>4-C1</v>
          </cell>
          <cell r="C39" t="str">
            <v>AMVJ / Mart. Inktvissen</v>
          </cell>
        </row>
        <row r="40">
          <cell r="B40" t="str">
            <v>4-C2</v>
          </cell>
          <cell r="C40" t="str">
            <v>VVO Manen</v>
          </cell>
        </row>
        <row r="41">
          <cell r="B41" t="str">
            <v>4-C3</v>
          </cell>
          <cell r="C41" t="str">
            <v>AMVJ / Mart. Dolfijnen</v>
          </cell>
        </row>
        <row r="42">
          <cell r="B42" t="str">
            <v>4-C4</v>
          </cell>
          <cell r="C42" t="str">
            <v>Heemst. Toppers</v>
          </cell>
        </row>
        <row r="44">
          <cell r="B44" t="str">
            <v>4-D1</v>
          </cell>
          <cell r="C44" t="str">
            <v>Atalante Spike</v>
          </cell>
        </row>
        <row r="45">
          <cell r="B45" t="str">
            <v>4-D2</v>
          </cell>
          <cell r="C45" t="str">
            <v>VCH Pancake</v>
          </cell>
        </row>
        <row r="46">
          <cell r="B46" t="str">
            <v>4-D3</v>
          </cell>
          <cell r="C46" t="str">
            <v>VHZ Deep Line</v>
          </cell>
        </row>
        <row r="47">
          <cell r="B47" t="str">
            <v>4-D4</v>
          </cell>
          <cell r="C47" t="str">
            <v>Heemst. Helden</v>
          </cell>
        </row>
        <row r="49">
          <cell r="B49" t="str">
            <v>4-E1</v>
          </cell>
          <cell r="C49" t="str">
            <v>VVO Regenboog</v>
          </cell>
        </row>
        <row r="50">
          <cell r="B50" t="str">
            <v>4-E2</v>
          </cell>
          <cell r="C50" t="str">
            <v>Atalante Girlpower</v>
          </cell>
        </row>
        <row r="51">
          <cell r="B51" t="str">
            <v>4-E3</v>
          </cell>
          <cell r="C51" t="str">
            <v>VCH Set up</v>
          </cell>
        </row>
        <row r="52">
          <cell r="B52" t="str">
            <v>4-E4</v>
          </cell>
          <cell r="C52" t="str">
            <v>SAS Super</v>
          </cell>
        </row>
        <row r="54">
          <cell r="B54" t="str">
            <v>4-F1</v>
          </cell>
          <cell r="C54" t="str">
            <v>VCH Spike</v>
          </cell>
        </row>
        <row r="55">
          <cell r="B55" t="str">
            <v>4-F2</v>
          </cell>
          <cell r="C55" t="str">
            <v>Sp.Stad Pizza's</v>
          </cell>
        </row>
        <row r="56">
          <cell r="B56" t="str">
            <v>4-F3</v>
          </cell>
          <cell r="C56" t="str">
            <v>AMVJ / Mart. Haaien</v>
          </cell>
        </row>
        <row r="58">
          <cell r="B58" t="str">
            <v>3-A1</v>
          </cell>
          <cell r="C58" t="str">
            <v>Sp.Stad Volleykids</v>
          </cell>
        </row>
        <row r="59">
          <cell r="B59" t="str">
            <v>3-A2</v>
          </cell>
          <cell r="C59" t="str">
            <v>Sm.V. Minions</v>
          </cell>
        </row>
        <row r="60">
          <cell r="B60" t="str">
            <v>3-A3</v>
          </cell>
          <cell r="C60" t="str">
            <v>Sp.Stad Volleyvliegen</v>
          </cell>
        </row>
        <row r="61">
          <cell r="B61" t="str">
            <v>3-A4</v>
          </cell>
          <cell r="C61" t="str">
            <v>AMVJ / Mart. Orka'S</v>
          </cell>
        </row>
        <row r="63">
          <cell r="B63" t="str">
            <v>3-B1</v>
          </cell>
          <cell r="C63" t="str">
            <v>VHZ Skybal</v>
          </cell>
        </row>
        <row r="64">
          <cell r="B64" t="str">
            <v>3-B2</v>
          </cell>
          <cell r="C64" t="str">
            <v>Sm.V. Toppers</v>
          </cell>
        </row>
        <row r="65">
          <cell r="B65" t="str">
            <v>3-B3</v>
          </cell>
          <cell r="C65" t="str">
            <v>Sp.Stad Zwekkies</v>
          </cell>
        </row>
        <row r="66">
          <cell r="B66" t="str">
            <v>3-B4</v>
          </cell>
          <cell r="C66" t="str">
            <v>Sp.Stad Tessa 4</v>
          </cell>
        </row>
        <row r="67">
          <cell r="B67" t="str">
            <v>3-B5</v>
          </cell>
          <cell r="C67" t="str">
            <v>VHZ Cutshot</v>
          </cell>
        </row>
        <row r="68">
          <cell r="B68" t="str">
            <v>3-B6</v>
          </cell>
          <cell r="C68" t="str">
            <v>Sp.Stad Tessa 3</v>
          </cell>
        </row>
        <row r="70">
          <cell r="B70" t="str">
            <v>2-A1</v>
          </cell>
          <cell r="C70" t="str">
            <v>Sp.Stad Flits</v>
          </cell>
        </row>
        <row r="71">
          <cell r="B71" t="str">
            <v>2-A2</v>
          </cell>
          <cell r="C71" t="str">
            <v>Sp.Stad Volleyboys</v>
          </cell>
        </row>
        <row r="72">
          <cell r="B72" t="str">
            <v>2-A3</v>
          </cell>
          <cell r="C72" t="str">
            <v>VCH Topspin</v>
          </cell>
        </row>
        <row r="73">
          <cell r="B73" t="str">
            <v>2-A4</v>
          </cell>
          <cell r="C73" t="str">
            <v>VCH Smash</v>
          </cell>
        </row>
        <row r="75">
          <cell r="B75" t="str">
            <v>2-B1</v>
          </cell>
          <cell r="C75" t="str">
            <v>VVO Wolken</v>
          </cell>
        </row>
        <row r="76">
          <cell r="B76" t="str">
            <v>2-B2</v>
          </cell>
          <cell r="C76" t="str">
            <v>AMVJ / Mart. Zeesterren</v>
          </cell>
        </row>
        <row r="77">
          <cell r="B77" t="str">
            <v>2-B3</v>
          </cell>
          <cell r="C77" t="str">
            <v>VHZ Dink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="90" zoomScaleNormal="90" workbookViewId="0">
      <selection activeCell="B2" sqref="B2:B3"/>
    </sheetView>
  </sheetViews>
  <sheetFormatPr defaultRowHeight="20.100000000000001" customHeight="1"/>
  <cols>
    <col min="1" max="1" width="3.4257812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4.7109375" customWidth="1"/>
    <col min="18" max="18" width="14.42578125" customWidth="1"/>
  </cols>
  <sheetData>
    <row r="1" spans="2:18" ht="20.100000000000001" customHeight="1" thickBot="1"/>
    <row r="2" spans="2:18" ht="20.100000000000001" customHeight="1">
      <c r="B2" s="49" t="s">
        <v>0</v>
      </c>
      <c r="C2" s="51" t="s">
        <v>1</v>
      </c>
      <c r="D2" s="73" t="str">
        <f>+C4</f>
        <v>Sp.Stad Het Gevaar</v>
      </c>
      <c r="E2" s="74"/>
      <c r="F2" s="73" t="str">
        <f>+C6</f>
        <v>VCH Pass</v>
      </c>
      <c r="G2" s="74"/>
      <c r="H2" s="73" t="str">
        <f>+C8</f>
        <v>Sm.V. Gekko's</v>
      </c>
      <c r="I2" s="74"/>
      <c r="J2" s="73" t="str">
        <f>+C10</f>
        <v>VVO Sterren</v>
      </c>
      <c r="K2" s="74"/>
      <c r="L2" s="73" t="str">
        <f>+C12</f>
        <v/>
      </c>
      <c r="M2" s="74"/>
      <c r="N2" s="73" t="str">
        <f>+C14</f>
        <v/>
      </c>
      <c r="O2" s="74"/>
      <c r="P2" s="73" t="s">
        <v>2</v>
      </c>
      <c r="Q2" s="74"/>
      <c r="R2" s="79" t="s">
        <v>3</v>
      </c>
    </row>
    <row r="3" spans="2:18" ht="20.100000000000001" customHeight="1" thickBot="1">
      <c r="B3" s="50"/>
      <c r="C3" s="52"/>
      <c r="D3" s="75"/>
      <c r="E3" s="76"/>
      <c r="F3" s="77"/>
      <c r="G3" s="78"/>
      <c r="H3" s="77"/>
      <c r="I3" s="78"/>
      <c r="J3" s="77"/>
      <c r="K3" s="78"/>
      <c r="L3" s="77"/>
      <c r="M3" s="78"/>
      <c r="N3" s="77"/>
      <c r="O3" s="78"/>
      <c r="P3" s="75"/>
      <c r="Q3" s="76"/>
      <c r="R3" s="80"/>
    </row>
    <row r="4" spans="2:18" ht="20.100000000000001" customHeight="1">
      <c r="B4" s="49" t="s">
        <v>4</v>
      </c>
      <c r="C4" s="51" t="str">
        <f>IFERROR(VLOOKUP(B4,[1]teams!$B$1:$C$76,2,FALSE),"")</f>
        <v>Sp.Stad Het Gevaar</v>
      </c>
      <c r="D4" s="69"/>
      <c r="E4" s="1"/>
      <c r="F4" s="71">
        <v>4</v>
      </c>
      <c r="G4" s="2">
        <v>37</v>
      </c>
      <c r="H4" s="72">
        <v>4</v>
      </c>
      <c r="I4" s="2">
        <v>27</v>
      </c>
      <c r="J4" s="72">
        <v>4</v>
      </c>
      <c r="K4" s="2">
        <v>4</v>
      </c>
      <c r="L4" s="72"/>
      <c r="M4" s="2"/>
      <c r="N4" s="71"/>
      <c r="O4" s="3"/>
      <c r="P4" s="59">
        <f>IF(AND(D4="",F4="",H4="",J4="",L4="",N4=""),"",D4+F4+H4+J4+L4+N4)</f>
        <v>12</v>
      </c>
      <c r="Q4" s="4">
        <f>IF(AND(E4="",G4="",I4="",K4="",M4="",O4=""),"",E4+G4+I4+K4+M4+O4)</f>
        <v>68</v>
      </c>
      <c r="R4" s="47" t="s">
        <v>7</v>
      </c>
    </row>
    <row r="5" spans="2:18" ht="20.100000000000001" customHeight="1" thickBot="1">
      <c r="B5" s="50"/>
      <c r="C5" s="52"/>
      <c r="D5" s="70"/>
      <c r="E5" s="5"/>
      <c r="F5" s="67"/>
      <c r="G5" s="6"/>
      <c r="H5" s="64"/>
      <c r="I5" s="7"/>
      <c r="J5" s="64"/>
      <c r="K5" s="7"/>
      <c r="L5" s="64"/>
      <c r="M5" s="7"/>
      <c r="N5" s="68"/>
      <c r="O5" s="8"/>
      <c r="P5" s="60"/>
      <c r="Q5" s="9"/>
      <c r="R5" s="48"/>
    </row>
    <row r="6" spans="2:18" ht="20.100000000000001" customHeight="1">
      <c r="B6" s="51" t="s">
        <v>6</v>
      </c>
      <c r="C6" s="51" t="str">
        <f>IFERROR(VLOOKUP(B6,[1]teams!$B$1:$C$76,2,FALSE),"")</f>
        <v>VCH Pass</v>
      </c>
      <c r="D6" s="53">
        <v>0</v>
      </c>
      <c r="E6" s="10">
        <v>-37</v>
      </c>
      <c r="F6" s="57"/>
      <c r="G6" s="11"/>
      <c r="H6" s="55">
        <v>0</v>
      </c>
      <c r="I6" s="12">
        <v>-18</v>
      </c>
      <c r="J6" s="55">
        <v>0</v>
      </c>
      <c r="K6" s="13">
        <v>-18</v>
      </c>
      <c r="L6" s="63"/>
      <c r="M6" s="12"/>
      <c r="N6" s="67"/>
      <c r="O6" s="14"/>
      <c r="P6" s="59">
        <f t="shared" ref="P6" si="0">IF(AND(D6="",F6="",H6="",J6="",L6="",N6=""),"",D6+F6+H6+J6+L6+N6)</f>
        <v>0</v>
      </c>
      <c r="Q6" s="4">
        <f>IF(AND(E6="",G6="",I6="",K6="",M6="",O6=""),"",E6+G6+I6+K6+M6+O6)</f>
        <v>-73</v>
      </c>
      <c r="R6" s="47" t="s">
        <v>9</v>
      </c>
    </row>
    <row r="7" spans="2:18" ht="20.100000000000001" customHeight="1" thickBot="1">
      <c r="B7" s="52"/>
      <c r="C7" s="52"/>
      <c r="D7" s="62"/>
      <c r="E7" s="15"/>
      <c r="F7" s="65"/>
      <c r="G7" s="5"/>
      <c r="H7" s="55"/>
      <c r="I7" s="6"/>
      <c r="J7" s="64"/>
      <c r="K7" s="15"/>
      <c r="L7" s="64"/>
      <c r="M7" s="7"/>
      <c r="N7" s="68"/>
      <c r="O7" s="8"/>
      <c r="P7" s="60"/>
      <c r="Q7" s="9"/>
      <c r="R7" s="48"/>
    </row>
    <row r="8" spans="2:18" ht="20.100000000000001" customHeight="1">
      <c r="B8" s="51" t="s">
        <v>8</v>
      </c>
      <c r="C8" s="51" t="str">
        <f>IFERROR(VLOOKUP(B8,[1]teams!$B$1:$C$76,2,FALSE),"")</f>
        <v>Sm.V. Gekko's</v>
      </c>
      <c r="D8" s="53">
        <v>0</v>
      </c>
      <c r="E8" s="16">
        <v>-27</v>
      </c>
      <c r="F8" s="55">
        <v>4</v>
      </c>
      <c r="G8" s="13">
        <v>18</v>
      </c>
      <c r="H8" s="57"/>
      <c r="I8" s="11"/>
      <c r="J8" s="66">
        <v>0</v>
      </c>
      <c r="K8" s="12">
        <v>-26</v>
      </c>
      <c r="L8" s="63"/>
      <c r="M8" s="12"/>
      <c r="N8" s="67"/>
      <c r="O8" s="14"/>
      <c r="P8" s="59">
        <f t="shared" ref="P8" si="1">IF(AND(D8="",F8="",H8="",J8="",L8="",N8=""),"",D8+F8+H8+J8+L8+N8)</f>
        <v>4</v>
      </c>
      <c r="Q8" s="4">
        <f>IF(AND(E8="",G8="",I8="",K8="",M8="",O8=""),"",E8+G8+I8+K8+M8+O8)</f>
        <v>-35</v>
      </c>
      <c r="R8" s="47" t="s">
        <v>11</v>
      </c>
    </row>
    <row r="9" spans="2:18" ht="20.100000000000001" customHeight="1" thickBot="1">
      <c r="B9" s="52"/>
      <c r="C9" s="52"/>
      <c r="D9" s="62"/>
      <c r="E9" s="7"/>
      <c r="F9" s="64"/>
      <c r="G9" s="15"/>
      <c r="H9" s="65"/>
      <c r="I9" s="5"/>
      <c r="J9" s="67"/>
      <c r="K9" s="6"/>
      <c r="L9" s="64"/>
      <c r="M9" s="7"/>
      <c r="N9" s="68"/>
      <c r="O9" s="8"/>
      <c r="P9" s="60"/>
      <c r="Q9" s="9"/>
      <c r="R9" s="48"/>
    </row>
    <row r="10" spans="2:18" ht="20.100000000000001" customHeight="1">
      <c r="B10" s="51" t="s">
        <v>10</v>
      </c>
      <c r="C10" s="51" t="str">
        <f>IFERROR(VLOOKUP(B10,[1]teams!$B$1:$C$76,2,FALSE),"")</f>
        <v>VVO Sterren</v>
      </c>
      <c r="D10" s="61">
        <v>0</v>
      </c>
      <c r="E10" s="12">
        <v>-4</v>
      </c>
      <c r="F10" s="63">
        <v>4</v>
      </c>
      <c r="G10" s="12">
        <v>18</v>
      </c>
      <c r="H10" s="55">
        <v>4</v>
      </c>
      <c r="I10" s="10">
        <v>26</v>
      </c>
      <c r="J10" s="57"/>
      <c r="K10" s="11"/>
      <c r="L10" s="66"/>
      <c r="M10" s="12"/>
      <c r="N10" s="63"/>
      <c r="O10" s="14"/>
      <c r="P10" s="59">
        <f t="shared" ref="P10" si="2">IF(AND(D10="",F10="",H10="",J10="",L10="",N10=""),"",D10+F10+H10+J10+L10+N10)</f>
        <v>8</v>
      </c>
      <c r="Q10" s="4">
        <f>IF(AND(E10="",G10="",I10="",K10="",M10="",O10=""),"",E10+G10+I10+K10+M10+O10)</f>
        <v>40</v>
      </c>
      <c r="R10" s="47" t="s">
        <v>5</v>
      </c>
    </row>
    <row r="11" spans="2:18" ht="20.100000000000001" customHeight="1" thickBot="1">
      <c r="B11" s="52"/>
      <c r="C11" s="52"/>
      <c r="D11" s="62"/>
      <c r="E11" s="7"/>
      <c r="F11" s="64"/>
      <c r="G11" s="7"/>
      <c r="H11" s="64"/>
      <c r="I11" s="15"/>
      <c r="J11" s="65"/>
      <c r="K11" s="5"/>
      <c r="L11" s="67"/>
      <c r="M11" s="6"/>
      <c r="N11" s="64"/>
      <c r="O11" s="8"/>
      <c r="P11" s="60"/>
      <c r="Q11" s="9"/>
      <c r="R11" s="48"/>
    </row>
    <row r="12" spans="2:18" ht="20.100000000000001" customHeight="1">
      <c r="B12" s="51" t="s">
        <v>12</v>
      </c>
      <c r="C12" s="51" t="str">
        <f>IFERROR(VLOOKUP(B12,[1]teams!$B$1:$C$76,2,FALSE),"")</f>
        <v/>
      </c>
      <c r="D12" s="61"/>
      <c r="E12" s="12"/>
      <c r="F12" s="63"/>
      <c r="G12" s="12"/>
      <c r="H12" s="63"/>
      <c r="I12" s="12"/>
      <c r="J12" s="55"/>
      <c r="K12" s="10"/>
      <c r="L12" s="57"/>
      <c r="M12" s="11"/>
      <c r="N12" s="66"/>
      <c r="O12" s="14"/>
      <c r="P12" s="59" t="str">
        <f t="shared" ref="P12" si="3">IF(AND(D12="",F12="",H12="",J12="",L12="",N12=""),"",D12+F12+H12+J12+L12+N12)</f>
        <v/>
      </c>
      <c r="Q12" s="4" t="str">
        <f>IF(AND(E12="",G12="",I12="",K12="",M12="",O12=""),"",E12+G12+I12+K12+M12+O12)</f>
        <v/>
      </c>
      <c r="R12" s="47"/>
    </row>
    <row r="13" spans="2:18" ht="20.100000000000001" customHeight="1" thickBot="1">
      <c r="B13" s="52"/>
      <c r="C13" s="52"/>
      <c r="D13" s="62"/>
      <c r="E13" s="7"/>
      <c r="F13" s="64"/>
      <c r="G13" s="7"/>
      <c r="H13" s="64"/>
      <c r="I13" s="7"/>
      <c r="J13" s="64"/>
      <c r="K13" s="15"/>
      <c r="L13" s="65"/>
      <c r="M13" s="5"/>
      <c r="N13" s="67"/>
      <c r="O13" s="17"/>
      <c r="P13" s="60"/>
      <c r="Q13" s="9"/>
      <c r="R13" s="48"/>
    </row>
    <row r="14" spans="2:18" ht="20.100000000000001" customHeight="1">
      <c r="B14" s="51" t="s">
        <v>13</v>
      </c>
      <c r="C14" s="51" t="str">
        <f>IFERROR(VLOOKUP(B14,[1]teams!$B$1:$C$76,2,FALSE),"")</f>
        <v/>
      </c>
      <c r="D14" s="53"/>
      <c r="E14" s="18"/>
      <c r="F14" s="55"/>
      <c r="G14" s="18"/>
      <c r="H14" s="55"/>
      <c r="I14" s="18"/>
      <c r="J14" s="55"/>
      <c r="K14" s="18"/>
      <c r="L14" s="55"/>
      <c r="M14" s="10"/>
      <c r="N14" s="57"/>
      <c r="O14" s="11"/>
      <c r="P14" s="59" t="str">
        <f t="shared" ref="P14" si="4">IF(AND(D14="",F14="",H14="",J14="",L14="",N14=""),"",D14+F14+H14+J14+L14+N14)</f>
        <v/>
      </c>
      <c r="Q14" s="4" t="str">
        <f>IF(AND(E14="",G14="",I14="",K14="",M14="",O14=""),"",E14+G14+I14+K14+M14+O14)</f>
        <v/>
      </c>
      <c r="R14" s="47"/>
    </row>
    <row r="15" spans="2:18" ht="20.100000000000001" customHeight="1" thickBot="1">
      <c r="B15" s="52"/>
      <c r="C15" s="52"/>
      <c r="D15" s="54"/>
      <c r="E15" s="19"/>
      <c r="F15" s="56"/>
      <c r="G15" s="19"/>
      <c r="H15" s="56"/>
      <c r="I15" s="19"/>
      <c r="J15" s="56"/>
      <c r="K15" s="19"/>
      <c r="L15" s="56"/>
      <c r="M15" s="20"/>
      <c r="N15" s="58"/>
      <c r="O15" s="21"/>
      <c r="P15" s="60"/>
      <c r="Q15" s="9"/>
      <c r="R15" s="48"/>
    </row>
    <row r="16" spans="2:18" ht="20.100000000000001" customHeight="1" thickBot="1"/>
    <row r="17" spans="2:18" ht="20.100000000000001" customHeight="1">
      <c r="B17" s="49" t="s">
        <v>0</v>
      </c>
      <c r="C17" s="51" t="s">
        <v>14</v>
      </c>
      <c r="D17" s="73" t="str">
        <f>+C19</f>
        <v>Sp.Stad Dab</v>
      </c>
      <c r="E17" s="74"/>
      <c r="F17" s="73" t="str">
        <f>+C21</f>
        <v>Sm.V. Volleygirlzz</v>
      </c>
      <c r="G17" s="74"/>
      <c r="H17" s="73" t="str">
        <f>+C23</f>
        <v>VCH Dive</v>
      </c>
      <c r="I17" s="74"/>
      <c r="J17" s="73" t="str">
        <f>+C25</f>
        <v>Sp.Stad Hoppers</v>
      </c>
      <c r="K17" s="74"/>
      <c r="L17" s="73" t="str">
        <f>+C27</f>
        <v/>
      </c>
      <c r="M17" s="74"/>
      <c r="N17" s="73" t="str">
        <f>+C29</f>
        <v/>
      </c>
      <c r="O17" s="74"/>
      <c r="P17" s="73" t="s">
        <v>2</v>
      </c>
      <c r="Q17" s="74"/>
      <c r="R17" s="79" t="s">
        <v>3</v>
      </c>
    </row>
    <row r="18" spans="2:18" ht="20.100000000000001" customHeight="1" thickBot="1">
      <c r="B18" s="50"/>
      <c r="C18" s="52"/>
      <c r="D18" s="75"/>
      <c r="E18" s="76"/>
      <c r="F18" s="77"/>
      <c r="G18" s="78"/>
      <c r="H18" s="77"/>
      <c r="I18" s="78"/>
      <c r="J18" s="77"/>
      <c r="K18" s="78"/>
      <c r="L18" s="77"/>
      <c r="M18" s="78"/>
      <c r="N18" s="77"/>
      <c r="O18" s="78"/>
      <c r="P18" s="75"/>
      <c r="Q18" s="76"/>
      <c r="R18" s="80"/>
    </row>
    <row r="19" spans="2:18" ht="20.100000000000001" customHeight="1">
      <c r="B19" s="51" t="s">
        <v>76</v>
      </c>
      <c r="C19" s="51" t="str">
        <f>IFERROR(VLOOKUP(B19,[1]teams!$B$1:$C$76,2,FALSE),"")</f>
        <v>Sp.Stad Dab</v>
      </c>
      <c r="D19" s="69"/>
      <c r="E19" s="1"/>
      <c r="F19" s="71">
        <v>4</v>
      </c>
      <c r="G19" s="2">
        <v>28</v>
      </c>
      <c r="H19" s="72">
        <v>4</v>
      </c>
      <c r="I19" s="2">
        <v>6</v>
      </c>
      <c r="J19" s="72">
        <v>4</v>
      </c>
      <c r="K19" s="2">
        <v>20</v>
      </c>
      <c r="L19" s="72"/>
      <c r="M19" s="2"/>
      <c r="N19" s="71"/>
      <c r="O19" s="3"/>
      <c r="P19" s="59">
        <f>IF(AND(D19="",F19="",H19="",J19="",L19="",N19=""),"",D19+F19+H19+J19+L19+N19)</f>
        <v>12</v>
      </c>
      <c r="Q19" s="4">
        <f>IF(AND(E19="",G19="",I19="",K19="",M19="",O19=""),"",E19+G19+I19+K19+M19+O19)</f>
        <v>54</v>
      </c>
      <c r="R19" s="47" t="s">
        <v>7</v>
      </c>
    </row>
    <row r="20" spans="2:18" ht="20.100000000000001" customHeight="1" thickBot="1">
      <c r="B20" s="52"/>
      <c r="C20" s="52"/>
      <c r="D20" s="70"/>
      <c r="E20" s="5"/>
      <c r="F20" s="67"/>
      <c r="G20" s="6"/>
      <c r="H20" s="64"/>
      <c r="I20" s="7"/>
      <c r="J20" s="64"/>
      <c r="K20" s="7"/>
      <c r="L20" s="64"/>
      <c r="M20" s="7"/>
      <c r="N20" s="68"/>
      <c r="O20" s="8"/>
      <c r="P20" s="60"/>
      <c r="Q20" s="9"/>
      <c r="R20" s="48"/>
    </row>
    <row r="21" spans="2:18" ht="20.100000000000001" customHeight="1">
      <c r="B21" s="51" t="s">
        <v>77</v>
      </c>
      <c r="C21" s="51" t="str">
        <f>IFERROR(VLOOKUP(B21,[1]teams!$B$1:$C$76,2,FALSE),"")</f>
        <v>Sm.V. Volleygirlzz</v>
      </c>
      <c r="D21" s="53">
        <v>0</v>
      </c>
      <c r="E21" s="10">
        <v>-28</v>
      </c>
      <c r="F21" s="57"/>
      <c r="G21" s="11"/>
      <c r="H21" s="55">
        <v>0</v>
      </c>
      <c r="I21" s="12">
        <v>-31</v>
      </c>
      <c r="J21" s="55">
        <v>2</v>
      </c>
      <c r="K21" s="13">
        <v>3</v>
      </c>
      <c r="L21" s="63"/>
      <c r="M21" s="12"/>
      <c r="N21" s="67"/>
      <c r="O21" s="14"/>
      <c r="P21" s="59">
        <f t="shared" ref="P21" si="5">IF(AND(D21="",F21="",H21="",J21="",L21="",N21=""),"",D21+F21+H21+J21+L21+N21)</f>
        <v>2</v>
      </c>
      <c r="Q21" s="4">
        <f>IF(AND(E21="",G21="",I21="",K21="",M21="",O21=""),"",E21+G21+I21+K21+M21+O21)</f>
        <v>-56</v>
      </c>
      <c r="R21" s="47" t="s">
        <v>9</v>
      </c>
    </row>
    <row r="22" spans="2:18" ht="20.100000000000001" customHeight="1" thickBot="1">
      <c r="B22" s="52"/>
      <c r="C22" s="52"/>
      <c r="D22" s="62"/>
      <c r="E22" s="15"/>
      <c r="F22" s="65"/>
      <c r="G22" s="5"/>
      <c r="H22" s="55"/>
      <c r="I22" s="6"/>
      <c r="J22" s="64"/>
      <c r="K22" s="15"/>
      <c r="L22" s="64"/>
      <c r="M22" s="7"/>
      <c r="N22" s="68"/>
      <c r="O22" s="8"/>
      <c r="P22" s="60"/>
      <c r="Q22" s="9"/>
      <c r="R22" s="48"/>
    </row>
    <row r="23" spans="2:18" ht="20.100000000000001" customHeight="1">
      <c r="B23" s="51" t="s">
        <v>78</v>
      </c>
      <c r="C23" s="51" t="str">
        <f>IFERROR(VLOOKUP(B23,[1]teams!$B$1:$C$76,2,FALSE),"")</f>
        <v>VCH Dive</v>
      </c>
      <c r="D23" s="53">
        <v>0</v>
      </c>
      <c r="E23" s="16">
        <v>-6</v>
      </c>
      <c r="F23" s="55">
        <v>4</v>
      </c>
      <c r="G23" s="13">
        <v>31</v>
      </c>
      <c r="H23" s="57"/>
      <c r="I23" s="11"/>
      <c r="J23" s="66">
        <v>4</v>
      </c>
      <c r="K23" s="12">
        <v>12</v>
      </c>
      <c r="L23" s="63"/>
      <c r="M23" s="12"/>
      <c r="N23" s="67"/>
      <c r="O23" s="14"/>
      <c r="P23" s="59">
        <f t="shared" ref="P23" si="6">IF(AND(D23="",F23="",H23="",J23="",L23="",N23=""),"",D23+F23+H23+J23+L23+N23)</f>
        <v>8</v>
      </c>
      <c r="Q23" s="4">
        <f>IF(AND(E23="",G23="",I23="",K23="",M23="",O23=""),"",E23+G23+I23+K23+M23+O23)</f>
        <v>37</v>
      </c>
      <c r="R23" s="47" t="s">
        <v>5</v>
      </c>
    </row>
    <row r="24" spans="2:18" ht="20.100000000000001" customHeight="1" thickBot="1">
      <c r="B24" s="52"/>
      <c r="C24" s="52"/>
      <c r="D24" s="62"/>
      <c r="E24" s="7"/>
      <c r="F24" s="64"/>
      <c r="G24" s="15"/>
      <c r="H24" s="65"/>
      <c r="I24" s="5"/>
      <c r="J24" s="67"/>
      <c r="K24" s="6"/>
      <c r="L24" s="64"/>
      <c r="M24" s="7"/>
      <c r="N24" s="68"/>
      <c r="O24" s="8"/>
      <c r="P24" s="60"/>
      <c r="Q24" s="9"/>
      <c r="R24" s="48"/>
    </row>
    <row r="25" spans="2:18" ht="20.100000000000001" customHeight="1">
      <c r="B25" s="51" t="s">
        <v>79</v>
      </c>
      <c r="C25" s="51" t="str">
        <f>IFERROR(VLOOKUP(B25,[1]teams!$B$1:$C$76,2,FALSE),"")</f>
        <v>Sp.Stad Hoppers</v>
      </c>
      <c r="D25" s="61">
        <v>0</v>
      </c>
      <c r="E25" s="12">
        <v>-20</v>
      </c>
      <c r="F25" s="63">
        <v>2</v>
      </c>
      <c r="G25" s="12">
        <v>-3</v>
      </c>
      <c r="H25" s="55">
        <v>0</v>
      </c>
      <c r="I25" s="10">
        <v>-12</v>
      </c>
      <c r="J25" s="57"/>
      <c r="K25" s="11"/>
      <c r="L25" s="66"/>
      <c r="M25" s="12"/>
      <c r="N25" s="63"/>
      <c r="O25" s="14"/>
      <c r="P25" s="59">
        <f t="shared" ref="P25" si="7">IF(AND(D25="",F25="",H25="",J25="",L25="",N25=""),"",D25+F25+H25+J25+L25+N25)</f>
        <v>2</v>
      </c>
      <c r="Q25" s="4">
        <f>IF(AND(E25="",G25="",I25="",K25="",M25="",O25=""),"",E25+G25+I25+K25+M25+O25)</f>
        <v>-35</v>
      </c>
      <c r="R25" s="47" t="s">
        <v>11</v>
      </c>
    </row>
    <row r="26" spans="2:18" ht="20.100000000000001" customHeight="1" thickBot="1">
      <c r="B26" s="52"/>
      <c r="C26" s="52"/>
      <c r="D26" s="62"/>
      <c r="E26" s="7"/>
      <c r="F26" s="64"/>
      <c r="G26" s="7"/>
      <c r="H26" s="64"/>
      <c r="I26" s="15"/>
      <c r="J26" s="65"/>
      <c r="K26" s="5"/>
      <c r="L26" s="67"/>
      <c r="M26" s="6"/>
      <c r="N26" s="64"/>
      <c r="O26" s="8"/>
      <c r="P26" s="60"/>
      <c r="Q26" s="9"/>
      <c r="R26" s="48"/>
    </row>
    <row r="27" spans="2:18" ht="20.100000000000001" customHeight="1">
      <c r="B27" s="51" t="s">
        <v>80</v>
      </c>
      <c r="C27" s="51" t="str">
        <f>IFERROR(VLOOKUP(B27,[1]teams!$B$1:$C$76,2,FALSE),"")</f>
        <v/>
      </c>
      <c r="D27" s="61"/>
      <c r="E27" s="12"/>
      <c r="F27" s="63"/>
      <c r="G27" s="12"/>
      <c r="H27" s="63"/>
      <c r="I27" s="12"/>
      <c r="J27" s="55"/>
      <c r="K27" s="10"/>
      <c r="L27" s="57"/>
      <c r="M27" s="11"/>
      <c r="N27" s="66"/>
      <c r="O27" s="14"/>
      <c r="P27" s="59" t="str">
        <f t="shared" ref="P27" si="8">IF(AND(D27="",F27="",H27="",J27="",L27="",N27=""),"",D27+F27+H27+J27+L27+N27)</f>
        <v/>
      </c>
      <c r="Q27" s="4" t="str">
        <f>IF(AND(E27="",G27="",I27="",K27="",M27="",O27=""),"",E27+G27+I27+K27+M27+O27)</f>
        <v/>
      </c>
      <c r="R27" s="47"/>
    </row>
    <row r="28" spans="2:18" ht="20.100000000000001" customHeight="1" thickBot="1">
      <c r="B28" s="52"/>
      <c r="C28" s="52"/>
      <c r="D28" s="62"/>
      <c r="E28" s="7"/>
      <c r="F28" s="64"/>
      <c r="G28" s="7"/>
      <c r="H28" s="64"/>
      <c r="I28" s="7"/>
      <c r="J28" s="64"/>
      <c r="K28" s="15"/>
      <c r="L28" s="65"/>
      <c r="M28" s="5"/>
      <c r="N28" s="67"/>
      <c r="O28" s="17"/>
      <c r="P28" s="60"/>
      <c r="Q28" s="9"/>
      <c r="R28" s="48"/>
    </row>
    <row r="29" spans="2:18" ht="20.100000000000001" customHeight="1">
      <c r="B29" s="49" t="s">
        <v>81</v>
      </c>
      <c r="C29" s="51" t="str">
        <f>IFERROR(VLOOKUP(B29,[1]teams!$B$1:$C$76,2,FALSE),"")</f>
        <v/>
      </c>
      <c r="D29" s="53"/>
      <c r="E29" s="18"/>
      <c r="F29" s="55"/>
      <c r="G29" s="18"/>
      <c r="H29" s="55"/>
      <c r="I29" s="18"/>
      <c r="J29" s="55"/>
      <c r="K29" s="18"/>
      <c r="L29" s="55"/>
      <c r="M29" s="10"/>
      <c r="N29" s="57"/>
      <c r="O29" s="11"/>
      <c r="P29" s="59" t="str">
        <f t="shared" ref="P29" si="9">IF(AND(D29="",F29="",H29="",J29="",L29="",N29=""),"",D29+F29+H29+J29+L29+N29)</f>
        <v/>
      </c>
      <c r="Q29" s="4" t="str">
        <f>IF(AND(E29="",G29="",I29="",K29="",M29="",O29=""),"",E29+G29+I29+K29+M29+O29)</f>
        <v/>
      </c>
      <c r="R29" s="47"/>
    </row>
    <row r="30" spans="2:18" ht="20.100000000000001" customHeight="1" thickBot="1">
      <c r="B30" s="50"/>
      <c r="C30" s="52"/>
      <c r="D30" s="54"/>
      <c r="E30" s="19"/>
      <c r="F30" s="56"/>
      <c r="G30" s="19"/>
      <c r="H30" s="56"/>
      <c r="I30" s="19"/>
      <c r="J30" s="56"/>
      <c r="K30" s="19"/>
      <c r="L30" s="56"/>
      <c r="M30" s="20"/>
      <c r="N30" s="58"/>
      <c r="O30" s="21"/>
      <c r="P30" s="60"/>
      <c r="Q30" s="9"/>
      <c r="R30" s="48"/>
    </row>
    <row r="31" spans="2:18" ht="20.100000000000001" customHeight="1" thickBot="1"/>
    <row r="32" spans="2:18" ht="20.100000000000001" customHeight="1">
      <c r="B32" s="49" t="s">
        <v>0</v>
      </c>
      <c r="C32" s="51" t="s">
        <v>15</v>
      </c>
      <c r="D32" s="73" t="str">
        <f>+C34</f>
        <v>Sp.Stad Smashball</v>
      </c>
      <c r="E32" s="74"/>
      <c r="F32" s="73" t="str">
        <f>+C36</f>
        <v>Oradi</v>
      </c>
      <c r="G32" s="74"/>
      <c r="H32" s="73" t="str">
        <f>+C38</f>
        <v>AMVJ / Mart. 1</v>
      </c>
      <c r="I32" s="74"/>
      <c r="J32" s="73" t="str">
        <f>+C40</f>
        <v>VVO Manen</v>
      </c>
      <c r="K32" s="74"/>
      <c r="L32" s="73" t="str">
        <f>+C42</f>
        <v/>
      </c>
      <c r="M32" s="74"/>
      <c r="N32" s="73" t="str">
        <f>+C44</f>
        <v/>
      </c>
      <c r="O32" s="74"/>
      <c r="P32" s="73" t="s">
        <v>2</v>
      </c>
      <c r="Q32" s="74"/>
      <c r="R32" s="79" t="s">
        <v>3</v>
      </c>
    </row>
    <row r="33" spans="2:18" ht="20.100000000000001" customHeight="1" thickBot="1">
      <c r="B33" s="50"/>
      <c r="C33" s="52"/>
      <c r="D33" s="75"/>
      <c r="E33" s="76"/>
      <c r="F33" s="77"/>
      <c r="G33" s="78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80"/>
    </row>
    <row r="34" spans="2:18" ht="20.100000000000001" customHeight="1">
      <c r="B34" s="51" t="s">
        <v>16</v>
      </c>
      <c r="C34" s="51" t="str">
        <f>IFERROR(VLOOKUP(B34,[1]teams!$B$1:$C$76,2,FALSE),"")</f>
        <v>Sp.Stad Smashball</v>
      </c>
      <c r="D34" s="69"/>
      <c r="E34" s="1"/>
      <c r="F34" s="71">
        <v>2</v>
      </c>
      <c r="G34" s="2">
        <v>-3</v>
      </c>
      <c r="H34" s="72">
        <v>0</v>
      </c>
      <c r="I34" s="2">
        <v>-16</v>
      </c>
      <c r="J34" s="72">
        <v>2</v>
      </c>
      <c r="K34" s="2">
        <v>0</v>
      </c>
      <c r="L34" s="72"/>
      <c r="M34" s="2"/>
      <c r="N34" s="71"/>
      <c r="O34" s="3"/>
      <c r="P34" s="59">
        <f>IF(AND(D34="",F34="",H34="",J34="",L34="",N34=""),"",D34+F34+H34+J34+L34+N34)</f>
        <v>4</v>
      </c>
      <c r="Q34" s="4">
        <f>IF(AND(E34="",G34="",I34="",K34="",M34="",O34=""),"",E34+G34+I34+K34+M34+O34)</f>
        <v>-19</v>
      </c>
      <c r="R34" s="47" t="s">
        <v>11</v>
      </c>
    </row>
    <row r="35" spans="2:18" ht="20.100000000000001" customHeight="1" thickBot="1">
      <c r="B35" s="52"/>
      <c r="C35" s="52"/>
      <c r="D35" s="70"/>
      <c r="E35" s="5"/>
      <c r="F35" s="67"/>
      <c r="G35" s="6"/>
      <c r="H35" s="64"/>
      <c r="I35" s="7"/>
      <c r="J35" s="64"/>
      <c r="K35" s="7"/>
      <c r="L35" s="64"/>
      <c r="M35" s="7"/>
      <c r="N35" s="68"/>
      <c r="O35" s="8"/>
      <c r="P35" s="60"/>
      <c r="Q35" s="9"/>
      <c r="R35" s="48"/>
    </row>
    <row r="36" spans="2:18" ht="20.100000000000001" customHeight="1">
      <c r="B36" s="51" t="s">
        <v>17</v>
      </c>
      <c r="C36" s="51" t="str">
        <f>IFERROR(VLOOKUP(B36,[1]teams!$B$1:$C$76,2,FALSE),"")</f>
        <v>Oradi</v>
      </c>
      <c r="D36" s="53">
        <v>2</v>
      </c>
      <c r="E36" s="10">
        <v>3</v>
      </c>
      <c r="F36" s="57"/>
      <c r="G36" s="11"/>
      <c r="H36" s="55">
        <v>2</v>
      </c>
      <c r="I36" s="12">
        <v>-4</v>
      </c>
      <c r="J36" s="55">
        <v>4</v>
      </c>
      <c r="K36" s="13">
        <v>20</v>
      </c>
      <c r="L36" s="63"/>
      <c r="M36" s="12"/>
      <c r="N36" s="67"/>
      <c r="O36" s="14"/>
      <c r="P36" s="59">
        <f t="shared" ref="P36" si="10">IF(AND(D36="",F36="",H36="",J36="",L36="",N36=""),"",D36+F36+H36+J36+L36+N36)</f>
        <v>8</v>
      </c>
      <c r="Q36" s="4">
        <f>IF(AND(E36="",G36="",I36="",K36="",M36="",O36=""),"",E36+G36+I36+K36+M36+O36)</f>
        <v>19</v>
      </c>
      <c r="R36" s="47" t="s">
        <v>5</v>
      </c>
    </row>
    <row r="37" spans="2:18" ht="20.100000000000001" customHeight="1" thickBot="1">
      <c r="B37" s="52"/>
      <c r="C37" s="52"/>
      <c r="D37" s="62"/>
      <c r="E37" s="15"/>
      <c r="F37" s="65"/>
      <c r="G37" s="5"/>
      <c r="H37" s="55"/>
      <c r="I37" s="6"/>
      <c r="J37" s="64"/>
      <c r="K37" s="15"/>
      <c r="L37" s="64"/>
      <c r="M37" s="7"/>
      <c r="N37" s="68"/>
      <c r="O37" s="8"/>
      <c r="P37" s="60"/>
      <c r="Q37" s="9"/>
      <c r="R37" s="48"/>
    </row>
    <row r="38" spans="2:18" ht="20.100000000000001" customHeight="1">
      <c r="B38" s="51" t="s">
        <v>18</v>
      </c>
      <c r="C38" s="51" t="str">
        <f>IFERROR(VLOOKUP(B38,[1]teams!$B$1:$C$76,2,FALSE),"")</f>
        <v>AMVJ / Mart. 1</v>
      </c>
      <c r="D38" s="53">
        <v>4</v>
      </c>
      <c r="E38" s="16">
        <v>16</v>
      </c>
      <c r="F38" s="55">
        <v>2</v>
      </c>
      <c r="G38" s="13">
        <v>4</v>
      </c>
      <c r="H38" s="57"/>
      <c r="I38" s="11"/>
      <c r="J38" s="66">
        <v>4</v>
      </c>
      <c r="K38" s="12">
        <v>28</v>
      </c>
      <c r="L38" s="63"/>
      <c r="M38" s="12"/>
      <c r="N38" s="67"/>
      <c r="O38" s="14"/>
      <c r="P38" s="59">
        <f t="shared" ref="P38" si="11">IF(AND(D38="",F38="",H38="",J38="",L38="",N38=""),"",D38+F38+H38+J38+L38+N38)</f>
        <v>10</v>
      </c>
      <c r="Q38" s="4">
        <f>IF(AND(E38="",G38="",I38="",K38="",M38="",O38=""),"",E38+G38+I38+K38+M38+O38)</f>
        <v>48</v>
      </c>
      <c r="R38" s="47" t="s">
        <v>7</v>
      </c>
    </row>
    <row r="39" spans="2:18" ht="20.100000000000001" customHeight="1" thickBot="1">
      <c r="B39" s="52"/>
      <c r="C39" s="52"/>
      <c r="D39" s="62"/>
      <c r="E39" s="7"/>
      <c r="F39" s="64"/>
      <c r="G39" s="15"/>
      <c r="H39" s="65"/>
      <c r="I39" s="5"/>
      <c r="J39" s="67"/>
      <c r="K39" s="6"/>
      <c r="L39" s="64"/>
      <c r="M39" s="7"/>
      <c r="N39" s="68"/>
      <c r="O39" s="8"/>
      <c r="P39" s="60"/>
      <c r="Q39" s="9"/>
      <c r="R39" s="48"/>
    </row>
    <row r="40" spans="2:18" ht="20.100000000000001" customHeight="1">
      <c r="B40" s="51" t="s">
        <v>19</v>
      </c>
      <c r="C40" s="51" t="str">
        <f>IFERROR(VLOOKUP(B40,[1]teams!$B$1:$C$76,2,FALSE),"")</f>
        <v>VVO Manen</v>
      </c>
      <c r="D40" s="61">
        <v>2</v>
      </c>
      <c r="E40" s="12">
        <v>0</v>
      </c>
      <c r="F40" s="63">
        <v>0</v>
      </c>
      <c r="G40" s="12">
        <v>-20</v>
      </c>
      <c r="H40" s="55">
        <v>0</v>
      </c>
      <c r="I40" s="10">
        <v>-28</v>
      </c>
      <c r="J40" s="57"/>
      <c r="K40" s="11"/>
      <c r="L40" s="66"/>
      <c r="M40" s="12"/>
      <c r="N40" s="63"/>
      <c r="O40" s="14"/>
      <c r="P40" s="59">
        <f t="shared" ref="P40" si="12">IF(AND(D40="",F40="",H40="",J40="",L40="",N40=""),"",D40+F40+H40+J40+L40+N40)</f>
        <v>2</v>
      </c>
      <c r="Q40" s="4">
        <f>IF(AND(E40="",G40="",I40="",K40="",M40="",O40=""),"",E40+G40+I40+K40+M40+O40)</f>
        <v>-48</v>
      </c>
      <c r="R40" s="47" t="s">
        <v>9</v>
      </c>
    </row>
    <row r="41" spans="2:18" ht="20.100000000000001" customHeight="1" thickBot="1">
      <c r="B41" s="52"/>
      <c r="C41" s="52"/>
      <c r="D41" s="62"/>
      <c r="E41" s="7"/>
      <c r="F41" s="64"/>
      <c r="G41" s="7"/>
      <c r="H41" s="64"/>
      <c r="I41" s="15"/>
      <c r="J41" s="65"/>
      <c r="K41" s="5"/>
      <c r="L41" s="67"/>
      <c r="M41" s="6"/>
      <c r="N41" s="64"/>
      <c r="O41" s="8"/>
      <c r="P41" s="60"/>
      <c r="Q41" s="9"/>
      <c r="R41" s="48"/>
    </row>
    <row r="42" spans="2:18" ht="20.100000000000001" customHeight="1">
      <c r="B42" s="51" t="s">
        <v>20</v>
      </c>
      <c r="C42" s="51" t="str">
        <f>IFERROR(VLOOKUP(B42,[1]teams!$B$1:$C$76,2,FALSE),"")</f>
        <v/>
      </c>
      <c r="D42" s="61"/>
      <c r="E42" s="12"/>
      <c r="F42" s="63"/>
      <c r="G42" s="12"/>
      <c r="H42" s="63"/>
      <c r="I42" s="12"/>
      <c r="J42" s="55"/>
      <c r="K42" s="10"/>
      <c r="L42" s="57"/>
      <c r="M42" s="11"/>
      <c r="N42" s="66"/>
      <c r="O42" s="14"/>
      <c r="P42" s="59" t="str">
        <f t="shared" ref="P42" si="13">IF(AND(D42="",F42="",H42="",J42="",L42="",N42=""),"",D42+F42+H42+J42+L42+N42)</f>
        <v/>
      </c>
      <c r="Q42" s="4" t="str">
        <f>IF(AND(E42="",G42="",I42="",K42="",M42="",O42=""),"",E42+G42+I42+K42+M42+O42)</f>
        <v/>
      </c>
      <c r="R42" s="47"/>
    </row>
    <row r="43" spans="2:18" ht="20.100000000000001" customHeight="1" thickBot="1">
      <c r="B43" s="52"/>
      <c r="C43" s="52"/>
      <c r="D43" s="62"/>
      <c r="E43" s="7"/>
      <c r="F43" s="64"/>
      <c r="G43" s="7"/>
      <c r="H43" s="64"/>
      <c r="I43" s="7"/>
      <c r="J43" s="64"/>
      <c r="K43" s="15"/>
      <c r="L43" s="65"/>
      <c r="M43" s="5"/>
      <c r="N43" s="67"/>
      <c r="O43" s="17"/>
      <c r="P43" s="60"/>
      <c r="Q43" s="9"/>
      <c r="R43" s="48"/>
    </row>
    <row r="44" spans="2:18" ht="20.100000000000001" customHeight="1">
      <c r="B44" s="49" t="s">
        <v>21</v>
      </c>
      <c r="C44" s="51" t="str">
        <f>IFERROR(VLOOKUP(B44,[1]teams!$B$1:$C$76,2,FALSE),"")</f>
        <v/>
      </c>
      <c r="D44" s="53"/>
      <c r="E44" s="18"/>
      <c r="F44" s="55"/>
      <c r="G44" s="18"/>
      <c r="H44" s="55"/>
      <c r="I44" s="18"/>
      <c r="J44" s="55"/>
      <c r="K44" s="18"/>
      <c r="L44" s="55"/>
      <c r="M44" s="10"/>
      <c r="N44" s="57"/>
      <c r="O44" s="11"/>
      <c r="P44" s="59" t="str">
        <f t="shared" ref="P44" si="14">IF(AND(D44="",F44="",H44="",J44="",L44="",N44=""),"",D44+F44+H44+J44+L44+N44)</f>
        <v/>
      </c>
      <c r="Q44" s="4" t="str">
        <f>IF(AND(E44="",G44="",I44="",K44="",M44="",O44=""),"",E44+G44+I44+K44+M44+O44)</f>
        <v/>
      </c>
      <c r="R44" s="47"/>
    </row>
    <row r="45" spans="2:18" ht="20.100000000000001" customHeight="1" thickBot="1">
      <c r="B45" s="50"/>
      <c r="C45" s="52"/>
      <c r="D45" s="54"/>
      <c r="E45" s="19"/>
      <c r="F45" s="56"/>
      <c r="G45" s="19"/>
      <c r="H45" s="56"/>
      <c r="I45" s="19"/>
      <c r="J45" s="56"/>
      <c r="K45" s="19"/>
      <c r="L45" s="56"/>
      <c r="M45" s="20"/>
      <c r="N45" s="58"/>
      <c r="O45" s="21"/>
      <c r="P45" s="60"/>
      <c r="Q45" s="9"/>
      <c r="R45" s="48"/>
    </row>
  </sheetData>
  <mergeCells count="210">
    <mergeCell ref="R29:R30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5:R26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27:R28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1:R22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3:R24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H17:I18"/>
    <mergeCell ref="J17:K18"/>
    <mergeCell ref="L17:M18"/>
    <mergeCell ref="N17:O18"/>
    <mergeCell ref="P17:Q18"/>
    <mergeCell ref="R17:R18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R19:R20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L4:L5"/>
    <mergeCell ref="N4:N5"/>
    <mergeCell ref="P4:P5"/>
    <mergeCell ref="R4:R5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4:R15"/>
    <mergeCell ref="B32:B33"/>
    <mergeCell ref="C32:C33"/>
    <mergeCell ref="D32:E33"/>
    <mergeCell ref="F32:G33"/>
    <mergeCell ref="H32:I33"/>
    <mergeCell ref="J32:K33"/>
    <mergeCell ref="L32:M33"/>
    <mergeCell ref="N32:O33"/>
    <mergeCell ref="P32:Q33"/>
    <mergeCell ref="R32:R33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B17:B18"/>
    <mergeCell ref="C17:C18"/>
    <mergeCell ref="D17:E18"/>
    <mergeCell ref="F17:G18"/>
    <mergeCell ref="R34:R35"/>
    <mergeCell ref="B36:B37"/>
    <mergeCell ref="C36:C37"/>
    <mergeCell ref="D36:D37"/>
    <mergeCell ref="F36:F37"/>
    <mergeCell ref="H36:H37"/>
    <mergeCell ref="J36:J37"/>
    <mergeCell ref="L36:L37"/>
    <mergeCell ref="N36:N37"/>
    <mergeCell ref="P36:P37"/>
    <mergeCell ref="R36:R37"/>
    <mergeCell ref="B34:B35"/>
    <mergeCell ref="C34:C35"/>
    <mergeCell ref="D34:D35"/>
    <mergeCell ref="F34:F35"/>
    <mergeCell ref="H34:H35"/>
    <mergeCell ref="J34:J35"/>
    <mergeCell ref="L34:L35"/>
    <mergeCell ref="N34:N35"/>
    <mergeCell ref="P34:P35"/>
    <mergeCell ref="R38:R39"/>
    <mergeCell ref="B40:B41"/>
    <mergeCell ref="C40:C41"/>
    <mergeCell ref="D40:D41"/>
    <mergeCell ref="F40:F41"/>
    <mergeCell ref="H40:H41"/>
    <mergeCell ref="J40:J41"/>
    <mergeCell ref="L40:L41"/>
    <mergeCell ref="N40:N41"/>
    <mergeCell ref="P40:P41"/>
    <mergeCell ref="R40:R41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42:R43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  <mergeCell ref="R44:R45"/>
    <mergeCell ref="B42:B43"/>
    <mergeCell ref="C42:C43"/>
    <mergeCell ref="D42:D43"/>
    <mergeCell ref="F42:F43"/>
    <mergeCell ref="H42:H43"/>
    <mergeCell ref="J42:J43"/>
    <mergeCell ref="L42:L43"/>
    <mergeCell ref="N42:N43"/>
    <mergeCell ref="P42:P43"/>
  </mergeCells>
  <pageMargins left="0.19685039370078741" right="0.11811023622047245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0"/>
  <sheetViews>
    <sheetView zoomScale="90" zoomScaleNormal="90" workbookViewId="0">
      <selection activeCell="U93" sqref="U93"/>
    </sheetView>
  </sheetViews>
  <sheetFormatPr defaultRowHeight="15"/>
  <cols>
    <col min="1" max="1" width="3.8554687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4.7109375" customWidth="1"/>
    <col min="18" max="18" width="14.42578125" customWidth="1"/>
  </cols>
  <sheetData>
    <row r="1" spans="2:18" ht="15.75" thickBot="1"/>
    <row r="2" spans="2:18" ht="15" customHeight="1">
      <c r="B2" s="81" t="s">
        <v>22</v>
      </c>
      <c r="C2" s="81" t="s">
        <v>1</v>
      </c>
      <c r="D2" s="95" t="str">
        <f>+C4</f>
        <v>Sp.Stad Girlpower</v>
      </c>
      <c r="E2" s="96"/>
      <c r="F2" s="95" t="str">
        <f>+C6</f>
        <v>Sp.Stad Pizza's</v>
      </c>
      <c r="G2" s="96"/>
      <c r="H2" s="95" t="str">
        <f>+C8</f>
        <v>VCH Serve</v>
      </c>
      <c r="I2" s="96"/>
      <c r="J2" s="95" t="str">
        <f>+C10</f>
        <v>VCH Rally</v>
      </c>
      <c r="K2" s="96"/>
      <c r="L2" s="95" t="str">
        <f>+C12</f>
        <v/>
      </c>
      <c r="M2" s="96"/>
      <c r="N2" s="95" t="str">
        <f>+C14</f>
        <v/>
      </c>
      <c r="O2" s="96"/>
      <c r="P2" s="99" t="s">
        <v>2</v>
      </c>
      <c r="Q2" s="100"/>
      <c r="R2" s="91" t="s">
        <v>3</v>
      </c>
    </row>
    <row r="3" spans="2:18" ht="15.75" thickBot="1">
      <c r="B3" s="89"/>
      <c r="C3" s="89"/>
      <c r="D3" s="97"/>
      <c r="E3" s="98"/>
      <c r="F3" s="97"/>
      <c r="G3" s="98"/>
      <c r="H3" s="97"/>
      <c r="I3" s="98"/>
      <c r="J3" s="97"/>
      <c r="K3" s="98"/>
      <c r="L3" s="97"/>
      <c r="M3" s="98"/>
      <c r="N3" s="97"/>
      <c r="O3" s="98"/>
      <c r="P3" s="101"/>
      <c r="Q3" s="102"/>
      <c r="R3" s="92"/>
    </row>
    <row r="4" spans="2:18" ht="15" customHeight="1">
      <c r="B4" s="81" t="s">
        <v>23</v>
      </c>
      <c r="C4" s="81" t="str">
        <f>IFERROR(VLOOKUP(B4,[1]teams!$B$1:$C$76,2,FALSE),"")</f>
        <v>Sp.Stad Girlpower</v>
      </c>
      <c r="D4" s="93"/>
      <c r="E4" s="22"/>
      <c r="F4" s="67">
        <v>4</v>
      </c>
      <c r="G4" s="18">
        <v>10</v>
      </c>
      <c r="H4" s="55">
        <v>4</v>
      </c>
      <c r="I4" s="18">
        <v>21</v>
      </c>
      <c r="J4" s="55">
        <v>4</v>
      </c>
      <c r="K4" s="18">
        <v>10</v>
      </c>
      <c r="L4" s="55"/>
      <c r="M4" s="18"/>
      <c r="N4" s="67"/>
      <c r="O4" s="23"/>
      <c r="P4" s="87">
        <f>IF(AND(D4="",F4="",H4="",J4="",L4="",N4=""),"",D4+F4+H4+J4+L4+N4)</f>
        <v>12</v>
      </c>
      <c r="Q4" s="24">
        <f>IF(AND(E4="",G4="",I4="",K4="",M4="",O4=""),"",E4+G4+I4+K4+M4+O4)</f>
        <v>41</v>
      </c>
      <c r="R4" s="47" t="s">
        <v>7</v>
      </c>
    </row>
    <row r="5" spans="2:18" ht="34.5" thickBot="1">
      <c r="B5" s="89"/>
      <c r="C5" s="89"/>
      <c r="D5" s="94"/>
      <c r="E5" s="25"/>
      <c r="F5" s="67"/>
      <c r="G5" s="6"/>
      <c r="H5" s="64"/>
      <c r="I5" s="7"/>
      <c r="J5" s="64"/>
      <c r="K5" s="7"/>
      <c r="L5" s="64"/>
      <c r="M5" s="7"/>
      <c r="N5" s="68"/>
      <c r="O5" s="8"/>
      <c r="P5" s="88"/>
      <c r="Q5" s="26"/>
      <c r="R5" s="48"/>
    </row>
    <row r="6" spans="2:18" ht="15" customHeight="1">
      <c r="B6" s="81" t="s">
        <v>24</v>
      </c>
      <c r="C6" s="81" t="str">
        <f>IFERROR(VLOOKUP(B6,[1]teams!$B$1:$C$76,2,FALSE),"")</f>
        <v>Sp.Stad Pizza's</v>
      </c>
      <c r="D6" s="53">
        <v>0</v>
      </c>
      <c r="E6" s="10">
        <v>-10</v>
      </c>
      <c r="F6" s="85"/>
      <c r="G6" s="27"/>
      <c r="H6" s="55">
        <v>4</v>
      </c>
      <c r="I6" s="12">
        <v>15</v>
      </c>
      <c r="J6" s="55">
        <v>4</v>
      </c>
      <c r="K6" s="13">
        <v>27</v>
      </c>
      <c r="L6" s="63"/>
      <c r="M6" s="12"/>
      <c r="N6" s="67"/>
      <c r="O6" s="14"/>
      <c r="P6" s="87">
        <f t="shared" ref="P6" si="0">IF(AND(D6="",F6="",H6="",J6="",L6="",N6=""),"",D6+F6+H6+J6+L6+N6)</f>
        <v>8</v>
      </c>
      <c r="Q6" s="24">
        <f>IF(AND(E6="",G6="",I6="",K6="",M6="",O6=""),"",E6+G6+I6+K6+M6+O6)</f>
        <v>32</v>
      </c>
      <c r="R6" s="47" t="s">
        <v>5</v>
      </c>
    </row>
    <row r="7" spans="2:18" ht="34.5" thickBot="1">
      <c r="B7" s="89"/>
      <c r="C7" s="89"/>
      <c r="D7" s="62"/>
      <c r="E7" s="15"/>
      <c r="F7" s="90"/>
      <c r="G7" s="25"/>
      <c r="H7" s="55"/>
      <c r="I7" s="6"/>
      <c r="J7" s="64"/>
      <c r="K7" s="15"/>
      <c r="L7" s="64"/>
      <c r="M7" s="7"/>
      <c r="N7" s="68"/>
      <c r="O7" s="8"/>
      <c r="P7" s="88"/>
      <c r="Q7" s="26"/>
      <c r="R7" s="48"/>
    </row>
    <row r="8" spans="2:18" ht="15" customHeight="1">
      <c r="B8" s="81" t="s">
        <v>25</v>
      </c>
      <c r="C8" s="81" t="str">
        <f>IFERROR(VLOOKUP(B8,[1]teams!$B$1:$C$76,2,FALSE),"")</f>
        <v>VCH Serve</v>
      </c>
      <c r="D8" s="53">
        <v>0</v>
      </c>
      <c r="E8" s="16">
        <v>-21</v>
      </c>
      <c r="F8" s="55">
        <v>0</v>
      </c>
      <c r="G8" s="13">
        <v>-15</v>
      </c>
      <c r="H8" s="85"/>
      <c r="I8" s="27"/>
      <c r="J8" s="63">
        <v>2</v>
      </c>
      <c r="K8" s="12">
        <v>0</v>
      </c>
      <c r="L8" s="63"/>
      <c r="M8" s="12"/>
      <c r="N8" s="67"/>
      <c r="O8" s="14"/>
      <c r="P8" s="87">
        <f t="shared" ref="P8" si="1">IF(AND(D8="",F8="",H8="",J8="",L8="",N8=""),"",D8+F8+H8+J8+L8+N8)</f>
        <v>2</v>
      </c>
      <c r="Q8" s="24">
        <f>IF(AND(E8="",G8="",I8="",K8="",M8="",O8=""),"",E8+G8+I8+K8+M8+O8)</f>
        <v>-36</v>
      </c>
      <c r="R8" s="47" t="s">
        <v>11</v>
      </c>
    </row>
    <row r="9" spans="2:18" ht="34.5" thickBot="1">
      <c r="B9" s="89"/>
      <c r="C9" s="89"/>
      <c r="D9" s="62"/>
      <c r="E9" s="7"/>
      <c r="F9" s="64"/>
      <c r="G9" s="15"/>
      <c r="H9" s="90"/>
      <c r="I9" s="25"/>
      <c r="J9" s="55"/>
      <c r="K9" s="6"/>
      <c r="L9" s="64"/>
      <c r="M9" s="7"/>
      <c r="N9" s="68"/>
      <c r="O9" s="8"/>
      <c r="P9" s="88"/>
      <c r="Q9" s="26"/>
      <c r="R9" s="48"/>
    </row>
    <row r="10" spans="2:18" ht="15" customHeight="1">
      <c r="B10" s="81" t="s">
        <v>26</v>
      </c>
      <c r="C10" s="81" t="str">
        <f>IFERROR(VLOOKUP(B10,[1]teams!$B$1:$C$76,2,FALSE),"")</f>
        <v>VCH Rally</v>
      </c>
      <c r="D10" s="61">
        <v>0</v>
      </c>
      <c r="E10" s="12">
        <v>-10</v>
      </c>
      <c r="F10" s="63">
        <v>0</v>
      </c>
      <c r="G10" s="12">
        <v>-27</v>
      </c>
      <c r="H10" s="63">
        <v>2</v>
      </c>
      <c r="I10" s="13">
        <v>0</v>
      </c>
      <c r="J10" s="85"/>
      <c r="K10" s="27"/>
      <c r="L10" s="66"/>
      <c r="M10" s="12"/>
      <c r="N10" s="63"/>
      <c r="O10" s="14"/>
      <c r="P10" s="87">
        <f t="shared" ref="P10" si="2">IF(AND(D10="",F10="",H10="",J10="",L10="",N10=""),"",D10+F10+H10+J10+L10+N10)</f>
        <v>2</v>
      </c>
      <c r="Q10" s="24">
        <f>IF(AND(E10="",G10="",I10="",K10="",M10="",O10=""),"",E10+G10+I10+K10+M10+O10)</f>
        <v>-37</v>
      </c>
      <c r="R10" s="47" t="s">
        <v>9</v>
      </c>
    </row>
    <row r="11" spans="2:18" ht="34.5" thickBot="1">
      <c r="B11" s="89"/>
      <c r="C11" s="89"/>
      <c r="D11" s="62"/>
      <c r="E11" s="7"/>
      <c r="F11" s="64"/>
      <c r="G11" s="7"/>
      <c r="H11" s="64"/>
      <c r="I11" s="15"/>
      <c r="J11" s="90"/>
      <c r="K11" s="25"/>
      <c r="L11" s="67"/>
      <c r="M11" s="6"/>
      <c r="N11" s="64"/>
      <c r="O11" s="8"/>
      <c r="P11" s="88"/>
      <c r="Q11" s="26"/>
      <c r="R11" s="48"/>
    </row>
    <row r="12" spans="2:18" ht="15" customHeight="1">
      <c r="B12" s="81" t="s">
        <v>27</v>
      </c>
      <c r="C12" s="81" t="str">
        <f>IFERROR(VLOOKUP(B12,[1]teams!$B$1:$C$76,2,FALSE),"")</f>
        <v/>
      </c>
      <c r="D12" s="61"/>
      <c r="E12" s="12"/>
      <c r="F12" s="63"/>
      <c r="G12" s="12"/>
      <c r="H12" s="63"/>
      <c r="I12" s="12"/>
      <c r="J12" s="63"/>
      <c r="K12" s="13"/>
      <c r="L12" s="85"/>
      <c r="M12" s="27"/>
      <c r="N12" s="66"/>
      <c r="O12" s="14"/>
      <c r="P12" s="87" t="str">
        <f t="shared" ref="P12" si="3">IF(AND(D12="",F12="",H12="",J12="",L12="",N12=""),"",D12+F12+H12+J12+L12+N12)</f>
        <v/>
      </c>
      <c r="Q12" s="24" t="str">
        <f>IF(AND(E12="",G12="",I12="",K12="",M12="",O12=""),"",E12+G12+I12+K12+M12+O12)</f>
        <v/>
      </c>
      <c r="R12" s="47"/>
    </row>
    <row r="13" spans="2:18" ht="34.5" thickBot="1">
      <c r="B13" s="89"/>
      <c r="C13" s="89"/>
      <c r="D13" s="62"/>
      <c r="E13" s="7"/>
      <c r="F13" s="64"/>
      <c r="G13" s="7"/>
      <c r="H13" s="64"/>
      <c r="I13" s="7"/>
      <c r="J13" s="64"/>
      <c r="K13" s="15"/>
      <c r="L13" s="90"/>
      <c r="M13" s="25"/>
      <c r="N13" s="67"/>
      <c r="O13" s="17"/>
      <c r="P13" s="88"/>
      <c r="Q13" s="26"/>
      <c r="R13" s="48"/>
    </row>
    <row r="14" spans="2:18" ht="15" customHeight="1">
      <c r="B14" s="81" t="s">
        <v>28</v>
      </c>
      <c r="C14" s="83" t="str">
        <f>IFERROR(VLOOKUP(B14,[1]teams!$B$1:$C$76,2,FALSE),"")</f>
        <v/>
      </c>
      <c r="D14" s="53"/>
      <c r="E14" s="18"/>
      <c r="F14" s="55"/>
      <c r="G14" s="18"/>
      <c r="H14" s="55"/>
      <c r="I14" s="18"/>
      <c r="J14" s="55"/>
      <c r="K14" s="18"/>
      <c r="L14" s="55"/>
      <c r="M14" s="10"/>
      <c r="N14" s="85"/>
      <c r="O14" s="28"/>
      <c r="P14" s="87" t="str">
        <f t="shared" ref="P14" si="4">IF(AND(D14="",F14="",H14="",J14="",L14="",N14=""),"",D14+F14+H14+J14+L14+N14)</f>
        <v/>
      </c>
      <c r="Q14" s="24" t="str">
        <f>IF(AND(E14="",G14="",I14="",K14="",M14="",O14=""),"",E14+G14+I14+K14+M14+O14)</f>
        <v/>
      </c>
      <c r="R14" s="47"/>
    </row>
    <row r="15" spans="2:18" ht="34.5" thickBot="1">
      <c r="B15" s="82"/>
      <c r="C15" s="84"/>
      <c r="D15" s="54"/>
      <c r="E15" s="19"/>
      <c r="F15" s="56"/>
      <c r="G15" s="19"/>
      <c r="H15" s="56"/>
      <c r="I15" s="19"/>
      <c r="J15" s="56"/>
      <c r="K15" s="19"/>
      <c r="L15" s="56"/>
      <c r="M15" s="20"/>
      <c r="N15" s="86"/>
      <c r="O15" s="29"/>
      <c r="P15" s="88"/>
      <c r="Q15" s="26"/>
      <c r="R15" s="48"/>
    </row>
    <row r="16" spans="2:18" ht="15.75" thickBot="1"/>
    <row r="17" spans="2:18" ht="15" customHeight="1">
      <c r="B17" s="81" t="s">
        <v>22</v>
      </c>
      <c r="C17" s="81" t="s">
        <v>14</v>
      </c>
      <c r="D17" s="95" t="str">
        <f>+C19</f>
        <v>Sp.Stad Remco 1</v>
      </c>
      <c r="E17" s="96"/>
      <c r="F17" s="95" t="str">
        <f>+C21</f>
        <v>Sp.Stad Anne 1</v>
      </c>
      <c r="G17" s="96"/>
      <c r="H17" s="95" t="str">
        <f>+C23</f>
        <v>VHZ 1</v>
      </c>
      <c r="I17" s="96"/>
      <c r="J17" s="95" t="str">
        <f>+C25</f>
        <v>VVO Zonnen</v>
      </c>
      <c r="K17" s="96"/>
      <c r="L17" s="95" t="str">
        <f>+C27</f>
        <v/>
      </c>
      <c r="M17" s="96"/>
      <c r="N17" s="95" t="str">
        <f>+C29</f>
        <v/>
      </c>
      <c r="O17" s="96"/>
      <c r="P17" s="99" t="s">
        <v>2</v>
      </c>
      <c r="Q17" s="100"/>
      <c r="R17" s="91" t="s">
        <v>3</v>
      </c>
    </row>
    <row r="18" spans="2:18" ht="15.75" thickBot="1">
      <c r="B18" s="89"/>
      <c r="C18" s="89"/>
      <c r="D18" s="97"/>
      <c r="E18" s="98"/>
      <c r="F18" s="97"/>
      <c r="G18" s="98"/>
      <c r="H18" s="97"/>
      <c r="I18" s="98"/>
      <c r="J18" s="97"/>
      <c r="K18" s="98"/>
      <c r="L18" s="97"/>
      <c r="M18" s="98"/>
      <c r="N18" s="97"/>
      <c r="O18" s="98"/>
      <c r="P18" s="101"/>
      <c r="Q18" s="102"/>
      <c r="R18" s="92"/>
    </row>
    <row r="19" spans="2:18" ht="15" customHeight="1">
      <c r="B19" s="81" t="s">
        <v>29</v>
      </c>
      <c r="C19" s="103" t="str">
        <f>IFERROR(VLOOKUP(B19,[1]teams!$B$1:$C$76,2,FALSE),"")</f>
        <v>Sp.Stad Remco 1</v>
      </c>
      <c r="D19" s="93"/>
      <c r="E19" s="22"/>
      <c r="F19" s="67">
        <v>2</v>
      </c>
      <c r="G19" s="18">
        <v>0</v>
      </c>
      <c r="H19" s="55">
        <v>2</v>
      </c>
      <c r="I19" s="18">
        <v>3</v>
      </c>
      <c r="J19" s="55">
        <v>0</v>
      </c>
      <c r="K19" s="18">
        <v>-7</v>
      </c>
      <c r="L19" s="55"/>
      <c r="M19" s="18"/>
      <c r="N19" s="67"/>
      <c r="O19" s="23"/>
      <c r="P19" s="87">
        <f>IF(AND(D19="",F19="",H19="",J19="",L19="",N19=""),"",D19+F19+H19+J19+L19+N19)</f>
        <v>4</v>
      </c>
      <c r="Q19" s="24">
        <f>IF(AND(E19="",G19="",I19="",K19="",M19="",O19=""),"",E19+G19+I19+K19+M19+O19)</f>
        <v>-4</v>
      </c>
      <c r="R19" s="47" t="s">
        <v>5</v>
      </c>
    </row>
    <row r="20" spans="2:18" ht="34.5" thickBot="1">
      <c r="B20" s="89"/>
      <c r="C20" s="104"/>
      <c r="D20" s="94"/>
      <c r="E20" s="25"/>
      <c r="F20" s="67"/>
      <c r="G20" s="6"/>
      <c r="H20" s="64"/>
      <c r="I20" s="7"/>
      <c r="J20" s="64"/>
      <c r="K20" s="7"/>
      <c r="L20" s="64"/>
      <c r="M20" s="7"/>
      <c r="N20" s="68"/>
      <c r="O20" s="8"/>
      <c r="P20" s="88"/>
      <c r="Q20" s="26"/>
      <c r="R20" s="48"/>
    </row>
    <row r="21" spans="2:18" ht="15" customHeight="1">
      <c r="B21" s="81" t="s">
        <v>30</v>
      </c>
      <c r="C21" s="81" t="str">
        <f>IFERROR(VLOOKUP(B21,[1]teams!$B$1:$C$76,2,FALSE),"")</f>
        <v>Sp.Stad Anne 1</v>
      </c>
      <c r="D21" s="53">
        <v>2</v>
      </c>
      <c r="E21" s="10">
        <v>0</v>
      </c>
      <c r="F21" s="85"/>
      <c r="G21" s="27"/>
      <c r="H21" s="55">
        <v>2</v>
      </c>
      <c r="I21" s="12">
        <v>4</v>
      </c>
      <c r="J21" s="55">
        <v>0</v>
      </c>
      <c r="K21" s="13">
        <v>-24</v>
      </c>
      <c r="L21" s="63"/>
      <c r="M21" s="12"/>
      <c r="N21" s="67"/>
      <c r="O21" s="14"/>
      <c r="P21" s="87">
        <f t="shared" ref="P21" si="5">IF(AND(D21="",F21="",H21="",J21="",L21="",N21=""),"",D21+F21+H21+J21+L21+N21)</f>
        <v>4</v>
      </c>
      <c r="Q21" s="24">
        <f>IF(AND(E21="",G21="",I21="",K21="",M21="",O21=""),"",E21+G21+I21+K21+M21+O21)</f>
        <v>-20</v>
      </c>
      <c r="R21" s="47" t="s">
        <v>11</v>
      </c>
    </row>
    <row r="22" spans="2:18" ht="34.5" thickBot="1">
      <c r="B22" s="89"/>
      <c r="C22" s="89"/>
      <c r="D22" s="62"/>
      <c r="E22" s="15"/>
      <c r="F22" s="90"/>
      <c r="G22" s="25"/>
      <c r="H22" s="55"/>
      <c r="I22" s="6"/>
      <c r="J22" s="64"/>
      <c r="K22" s="15"/>
      <c r="L22" s="64"/>
      <c r="M22" s="7"/>
      <c r="N22" s="68"/>
      <c r="O22" s="8"/>
      <c r="P22" s="88"/>
      <c r="Q22" s="26"/>
      <c r="R22" s="48"/>
    </row>
    <row r="23" spans="2:18" ht="15" customHeight="1">
      <c r="B23" s="81" t="s">
        <v>31</v>
      </c>
      <c r="C23" s="81" t="str">
        <f>IFERROR(VLOOKUP(B23,[1]teams!$B$1:$C$76,2,FALSE),"")</f>
        <v>VHZ 1</v>
      </c>
      <c r="D23" s="53">
        <v>2</v>
      </c>
      <c r="E23" s="16">
        <v>-3</v>
      </c>
      <c r="F23" s="55">
        <v>2</v>
      </c>
      <c r="G23" s="13">
        <v>-4</v>
      </c>
      <c r="H23" s="85"/>
      <c r="I23" s="27"/>
      <c r="J23" s="63">
        <v>0</v>
      </c>
      <c r="K23" s="12">
        <v>-19</v>
      </c>
      <c r="L23" s="63"/>
      <c r="M23" s="12"/>
      <c r="N23" s="67"/>
      <c r="O23" s="14"/>
      <c r="P23" s="87">
        <f t="shared" ref="P23" si="6">IF(AND(D23="",F23="",H23="",J23="",L23="",N23=""),"",D23+F23+H23+J23+L23+N23)</f>
        <v>4</v>
      </c>
      <c r="Q23" s="24">
        <f>IF(AND(E23="",G23="",I23="",K23="",M23="",O23=""),"",E23+G23+I23+K23+M23+O23)</f>
        <v>-26</v>
      </c>
      <c r="R23" s="47" t="s">
        <v>9</v>
      </c>
    </row>
    <row r="24" spans="2:18" ht="34.5" thickBot="1">
      <c r="B24" s="89"/>
      <c r="C24" s="89"/>
      <c r="D24" s="62"/>
      <c r="E24" s="7"/>
      <c r="F24" s="64"/>
      <c r="G24" s="15"/>
      <c r="H24" s="90"/>
      <c r="I24" s="25"/>
      <c r="J24" s="55"/>
      <c r="K24" s="6"/>
      <c r="L24" s="64"/>
      <c r="M24" s="7"/>
      <c r="N24" s="68"/>
      <c r="O24" s="8"/>
      <c r="P24" s="88"/>
      <c r="Q24" s="26"/>
      <c r="R24" s="48"/>
    </row>
    <row r="25" spans="2:18" ht="15" customHeight="1">
      <c r="B25" s="81" t="s">
        <v>32</v>
      </c>
      <c r="C25" s="81" t="str">
        <f>IFERROR(VLOOKUP(B25,[1]teams!$B$1:$C$76,2,FALSE),"")</f>
        <v>VVO Zonnen</v>
      </c>
      <c r="D25" s="61">
        <v>4</v>
      </c>
      <c r="E25" s="12">
        <v>7</v>
      </c>
      <c r="F25" s="63">
        <v>4</v>
      </c>
      <c r="G25" s="12">
        <v>24</v>
      </c>
      <c r="H25" s="63">
        <v>4</v>
      </c>
      <c r="I25" s="13">
        <v>19</v>
      </c>
      <c r="J25" s="85"/>
      <c r="K25" s="27"/>
      <c r="L25" s="66"/>
      <c r="M25" s="12"/>
      <c r="N25" s="63"/>
      <c r="O25" s="14"/>
      <c r="P25" s="87">
        <f t="shared" ref="P25" si="7">IF(AND(D25="",F25="",H25="",J25="",L25="",N25=""),"",D25+F25+H25+J25+L25+N25)</f>
        <v>12</v>
      </c>
      <c r="Q25" s="24">
        <f>IF(AND(E25="",G25="",I25="",K25="",M25="",O25=""),"",E25+G25+I25+K25+M25+O25)</f>
        <v>50</v>
      </c>
      <c r="R25" s="47" t="s">
        <v>7</v>
      </c>
    </row>
    <row r="26" spans="2:18" ht="34.5" thickBot="1">
      <c r="B26" s="89"/>
      <c r="C26" s="89"/>
      <c r="D26" s="62"/>
      <c r="E26" s="7"/>
      <c r="F26" s="64"/>
      <c r="G26" s="7"/>
      <c r="H26" s="64"/>
      <c r="I26" s="15"/>
      <c r="J26" s="90"/>
      <c r="K26" s="25"/>
      <c r="L26" s="67"/>
      <c r="M26" s="6"/>
      <c r="N26" s="64"/>
      <c r="O26" s="8"/>
      <c r="P26" s="88"/>
      <c r="Q26" s="26"/>
      <c r="R26" s="48"/>
    </row>
    <row r="27" spans="2:18" ht="15" customHeight="1">
      <c r="B27" s="81" t="s">
        <v>33</v>
      </c>
      <c r="C27" s="81" t="str">
        <f>IFERROR(VLOOKUP(B27,[1]teams!$B$1:$C$76,2,FALSE),"")</f>
        <v/>
      </c>
      <c r="D27" s="61"/>
      <c r="E27" s="12"/>
      <c r="F27" s="63"/>
      <c r="G27" s="12"/>
      <c r="H27" s="63"/>
      <c r="I27" s="12"/>
      <c r="J27" s="63"/>
      <c r="K27" s="13"/>
      <c r="L27" s="85"/>
      <c r="M27" s="27"/>
      <c r="N27" s="66"/>
      <c r="O27" s="14"/>
      <c r="P27" s="87" t="str">
        <f t="shared" ref="P27" si="8">IF(AND(D27="",F27="",H27="",J27="",L27="",N27=""),"",D27+F27+H27+J27+L27+N27)</f>
        <v/>
      </c>
      <c r="Q27" s="24" t="str">
        <f>IF(AND(E27="",G27="",I27="",K27="",M27="",O27=""),"",E27+G27+I27+K27+M27+O27)</f>
        <v/>
      </c>
      <c r="R27" s="47"/>
    </row>
    <row r="28" spans="2:18" ht="34.5" thickBot="1">
      <c r="B28" s="89"/>
      <c r="C28" s="89"/>
      <c r="D28" s="62"/>
      <c r="E28" s="7"/>
      <c r="F28" s="64"/>
      <c r="G28" s="7"/>
      <c r="H28" s="64"/>
      <c r="I28" s="7"/>
      <c r="J28" s="64"/>
      <c r="K28" s="15"/>
      <c r="L28" s="90"/>
      <c r="M28" s="25"/>
      <c r="N28" s="67"/>
      <c r="O28" s="17"/>
      <c r="P28" s="88"/>
      <c r="Q28" s="26"/>
      <c r="R28" s="48"/>
    </row>
    <row r="29" spans="2:18" ht="15" customHeight="1">
      <c r="B29" s="81" t="s">
        <v>34</v>
      </c>
      <c r="C29" s="83" t="str">
        <f>IFERROR(VLOOKUP(B29,[1]teams!$B$1:$C$76,2,FALSE),"")</f>
        <v/>
      </c>
      <c r="D29" s="53"/>
      <c r="E29" s="18"/>
      <c r="F29" s="55"/>
      <c r="G29" s="18"/>
      <c r="H29" s="55"/>
      <c r="I29" s="18"/>
      <c r="J29" s="55"/>
      <c r="K29" s="18"/>
      <c r="L29" s="55"/>
      <c r="M29" s="10"/>
      <c r="N29" s="85"/>
      <c r="O29" s="28"/>
      <c r="P29" s="87" t="str">
        <f t="shared" ref="P29" si="9">IF(AND(D29="",F29="",H29="",J29="",L29="",N29=""),"",D29+F29+H29+J29+L29+N29)</f>
        <v/>
      </c>
      <c r="Q29" s="24" t="str">
        <f>IF(AND(E29="",G29="",I29="",K29="",M29="",O29=""),"",E29+G29+I29+K29+M29+O29)</f>
        <v/>
      </c>
      <c r="R29" s="47"/>
    </row>
    <row r="30" spans="2:18" ht="34.5" thickBot="1">
      <c r="B30" s="82"/>
      <c r="C30" s="84"/>
      <c r="D30" s="54"/>
      <c r="E30" s="19"/>
      <c r="F30" s="56"/>
      <c r="G30" s="19"/>
      <c r="H30" s="56"/>
      <c r="I30" s="19"/>
      <c r="J30" s="56"/>
      <c r="K30" s="19"/>
      <c r="L30" s="56"/>
      <c r="M30" s="20"/>
      <c r="N30" s="86"/>
      <c r="O30" s="29"/>
      <c r="P30" s="88"/>
      <c r="Q30" s="26"/>
      <c r="R30" s="48"/>
    </row>
    <row r="31" spans="2:18" ht="15.75" thickBot="1"/>
    <row r="32" spans="2:18" ht="15" customHeight="1">
      <c r="B32" s="81" t="s">
        <v>22</v>
      </c>
      <c r="C32" s="81" t="s">
        <v>15</v>
      </c>
      <c r="D32" s="95" t="str">
        <f>+C34</f>
        <v>Heemst. Toppers</v>
      </c>
      <c r="E32" s="96"/>
      <c r="F32" s="95">
        <f>+C36</f>
        <v>0</v>
      </c>
      <c r="G32" s="96"/>
      <c r="H32" s="95" t="str">
        <f>+C38</f>
        <v>Sp.Stad Remco 2</v>
      </c>
      <c r="I32" s="96"/>
      <c r="J32" s="95" t="str">
        <f>+C40</f>
        <v>VVO Regenboog</v>
      </c>
      <c r="K32" s="96"/>
      <c r="L32" s="95" t="str">
        <f>+C42</f>
        <v/>
      </c>
      <c r="M32" s="96"/>
      <c r="N32" s="95" t="str">
        <f>+C44</f>
        <v/>
      </c>
      <c r="O32" s="96"/>
      <c r="P32" s="99" t="s">
        <v>2</v>
      </c>
      <c r="Q32" s="100"/>
      <c r="R32" s="91" t="s">
        <v>3</v>
      </c>
    </row>
    <row r="33" spans="2:18" ht="15.75" thickBot="1">
      <c r="B33" s="89"/>
      <c r="C33" s="89"/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101"/>
      <c r="Q33" s="102"/>
      <c r="R33" s="92"/>
    </row>
    <row r="34" spans="2:18" ht="15" customHeight="1">
      <c r="B34" s="81" t="s">
        <v>35</v>
      </c>
      <c r="C34" s="103" t="str">
        <f>IFERROR(VLOOKUP(B34,[1]teams!$B$1:$C$76,2,FALSE),"")</f>
        <v>Heemst. Toppers</v>
      </c>
      <c r="D34" s="93"/>
      <c r="E34" s="22"/>
      <c r="F34" s="67">
        <v>4</v>
      </c>
      <c r="G34" s="18">
        <v>7</v>
      </c>
      <c r="H34" s="55">
        <v>2</v>
      </c>
      <c r="I34" s="18">
        <v>1</v>
      </c>
      <c r="J34" s="55">
        <v>2</v>
      </c>
      <c r="K34" s="18">
        <v>-5</v>
      </c>
      <c r="L34" s="55"/>
      <c r="M34" s="18"/>
      <c r="N34" s="67"/>
      <c r="O34" s="23"/>
      <c r="P34" s="87">
        <f>IF(AND(D34="",F34="",H34="",J34="",L34="",N34=""),"",D34+F34+H34+J34+L34+N34)</f>
        <v>8</v>
      </c>
      <c r="Q34" s="24">
        <f>IF(AND(E34="",G34="",I34="",K34="",M34="",O34=""),"",E34+G34+I34+K34+M34+O34)</f>
        <v>3</v>
      </c>
      <c r="R34" s="47"/>
    </row>
    <row r="35" spans="2:18" ht="34.5" thickBot="1">
      <c r="B35" s="89"/>
      <c r="C35" s="104"/>
      <c r="D35" s="94"/>
      <c r="E35" s="25"/>
      <c r="F35" s="67"/>
      <c r="G35" s="6"/>
      <c r="H35" s="64"/>
      <c r="I35" s="7"/>
      <c r="J35" s="64"/>
      <c r="K35" s="7"/>
      <c r="L35" s="64"/>
      <c r="M35" s="7"/>
      <c r="N35" s="68"/>
      <c r="O35" s="8"/>
      <c r="P35" s="88"/>
      <c r="Q35" s="26"/>
      <c r="R35" s="48"/>
    </row>
    <row r="36" spans="2:18" ht="15" customHeight="1">
      <c r="B36" s="81" t="s">
        <v>36</v>
      </c>
      <c r="C36" s="81">
        <f>IFERROR(VLOOKUP(B36,[1]teams!$B$1:$C$76,2,FALSE),"")</f>
        <v>0</v>
      </c>
      <c r="D36" s="53"/>
      <c r="E36" s="10"/>
      <c r="F36" s="85"/>
      <c r="G36" s="27"/>
      <c r="H36" s="55"/>
      <c r="I36" s="12"/>
      <c r="J36" s="55"/>
      <c r="K36" s="13"/>
      <c r="L36" s="63"/>
      <c r="M36" s="12"/>
      <c r="N36" s="67"/>
      <c r="O36" s="14"/>
      <c r="P36" s="87" t="str">
        <f t="shared" ref="P36" si="10">IF(AND(D36="",F36="",H36="",J36="",L36="",N36=""),"",D36+F36+H36+J36+L36+N36)</f>
        <v/>
      </c>
      <c r="Q36" s="24" t="str">
        <f>IF(AND(E36="",G36="",I36="",K36="",M36="",O36=""),"",E36+G36+I36+K36+M36+O36)</f>
        <v/>
      </c>
      <c r="R36" s="47"/>
    </row>
    <row r="37" spans="2:18" ht="34.5" thickBot="1">
      <c r="B37" s="89"/>
      <c r="C37" s="89"/>
      <c r="D37" s="62"/>
      <c r="E37" s="15"/>
      <c r="F37" s="90"/>
      <c r="G37" s="25"/>
      <c r="H37" s="55"/>
      <c r="I37" s="6"/>
      <c r="J37" s="64"/>
      <c r="K37" s="15"/>
      <c r="L37" s="64"/>
      <c r="M37" s="7"/>
      <c r="N37" s="68"/>
      <c r="O37" s="8"/>
      <c r="P37" s="88"/>
      <c r="Q37" s="26"/>
      <c r="R37" s="48"/>
    </row>
    <row r="38" spans="2:18" ht="15" customHeight="1">
      <c r="B38" s="81" t="s">
        <v>38</v>
      </c>
      <c r="C38" s="81" t="str">
        <f>IFERROR(VLOOKUP(B38,[1]teams!$B$1:$C$76,2,FALSE),"")</f>
        <v>Sp.Stad Remco 2</v>
      </c>
      <c r="D38" s="53">
        <v>2</v>
      </c>
      <c r="E38" s="16">
        <v>-1</v>
      </c>
      <c r="F38" s="55">
        <v>0</v>
      </c>
      <c r="G38" s="13">
        <v>-7</v>
      </c>
      <c r="H38" s="85"/>
      <c r="I38" s="27"/>
      <c r="J38" s="63">
        <v>4</v>
      </c>
      <c r="K38" s="12">
        <v>9</v>
      </c>
      <c r="L38" s="63">
        <v>4</v>
      </c>
      <c r="M38" s="12">
        <v>18</v>
      </c>
      <c r="N38" s="67"/>
      <c r="O38" s="14"/>
      <c r="P38" s="87">
        <f t="shared" ref="P38" si="11">IF(AND(D38="",F38="",H38="",J38="",L38="",N38=""),"",D38+F38+H38+J38+L38+N38)</f>
        <v>10</v>
      </c>
      <c r="Q38" s="24">
        <f>IF(AND(E38="",G38="",I38="",K38="",M38="",O38=""),"",E38+G38+I38+K38+M38+O38)</f>
        <v>19</v>
      </c>
      <c r="R38" s="47"/>
    </row>
    <row r="39" spans="2:18" ht="34.5" thickBot="1">
      <c r="B39" s="89"/>
      <c r="C39" s="89"/>
      <c r="D39" s="62"/>
      <c r="E39" s="7"/>
      <c r="F39" s="64"/>
      <c r="G39" s="15"/>
      <c r="H39" s="90"/>
      <c r="I39" s="25"/>
      <c r="J39" s="55"/>
      <c r="K39" s="6"/>
      <c r="L39" s="64"/>
      <c r="M39" s="7"/>
      <c r="N39" s="68"/>
      <c r="O39" s="8"/>
      <c r="P39" s="88"/>
      <c r="Q39" s="26"/>
      <c r="R39" s="48"/>
    </row>
    <row r="40" spans="2:18" ht="15" customHeight="1">
      <c r="B40" s="81" t="s">
        <v>39</v>
      </c>
      <c r="C40" s="81" t="str">
        <f>IFERROR(VLOOKUP(B40,[1]teams!$B$1:$C$76,2,FALSE),"")</f>
        <v>VVO Regenboog</v>
      </c>
      <c r="D40" s="61">
        <v>2</v>
      </c>
      <c r="E40" s="12">
        <v>5</v>
      </c>
      <c r="F40" s="63"/>
      <c r="G40" s="12"/>
      <c r="H40" s="63">
        <v>0</v>
      </c>
      <c r="I40" s="13">
        <v>-9</v>
      </c>
      <c r="J40" s="85"/>
      <c r="K40" s="27"/>
      <c r="L40" s="66">
        <v>0</v>
      </c>
      <c r="M40" s="12">
        <v>-18</v>
      </c>
      <c r="N40" s="63"/>
      <c r="O40" s="14"/>
      <c r="P40" s="87">
        <f t="shared" ref="P40" si="12">IF(AND(D40="",F40="",H40="",J40="",L40="",N40=""),"",D40+F40+H40+J40+L40+N40)</f>
        <v>2</v>
      </c>
      <c r="Q40" s="24">
        <f>IF(AND(E40="",G40="",I40="",K40="",M40="",O40=""),"",E40+G40+I40+K40+M40+O40)</f>
        <v>-22</v>
      </c>
      <c r="R40" s="47"/>
    </row>
    <row r="41" spans="2:18" ht="34.5" thickBot="1">
      <c r="B41" s="89"/>
      <c r="C41" s="89"/>
      <c r="D41" s="62"/>
      <c r="E41" s="7"/>
      <c r="F41" s="64"/>
      <c r="G41" s="7"/>
      <c r="H41" s="64"/>
      <c r="I41" s="15"/>
      <c r="J41" s="90"/>
      <c r="K41" s="25"/>
      <c r="L41" s="67"/>
      <c r="M41" s="6"/>
      <c r="N41" s="64"/>
      <c r="O41" s="8"/>
      <c r="P41" s="88"/>
      <c r="Q41" s="26"/>
      <c r="R41" s="48"/>
    </row>
    <row r="42" spans="2:18" ht="15" customHeight="1">
      <c r="B42" s="81" t="s">
        <v>40</v>
      </c>
      <c r="C42" s="81" t="str">
        <f>IFERROR(VLOOKUP(B42,[1]teams!$B$1:$C$76,2,FALSE),"")</f>
        <v/>
      </c>
      <c r="D42" s="61"/>
      <c r="E42" s="12"/>
      <c r="F42" s="63"/>
      <c r="G42" s="12"/>
      <c r="H42" s="63"/>
      <c r="I42" s="12"/>
      <c r="J42" s="63"/>
      <c r="K42" s="13"/>
      <c r="L42" s="85"/>
      <c r="M42" s="27"/>
      <c r="N42" s="66"/>
      <c r="O42" s="14"/>
      <c r="P42" s="87" t="str">
        <f t="shared" ref="P42" si="13">IF(AND(D42="",F42="",H42="",J42="",L42="",N42=""),"",D42+F42+H42+J42+L42+N42)</f>
        <v/>
      </c>
      <c r="Q42" s="24" t="str">
        <f>IF(AND(E42="",G42="",I42="",K42="",M42="",O42=""),"",E42+G42+I42+K42+M42+O42)</f>
        <v/>
      </c>
      <c r="R42" s="47"/>
    </row>
    <row r="43" spans="2:18" ht="34.5" thickBot="1">
      <c r="B43" s="89"/>
      <c r="C43" s="89"/>
      <c r="D43" s="62"/>
      <c r="E43" s="7"/>
      <c r="F43" s="64"/>
      <c r="G43" s="7"/>
      <c r="H43" s="64"/>
      <c r="I43" s="7"/>
      <c r="J43" s="64"/>
      <c r="K43" s="15"/>
      <c r="L43" s="90"/>
      <c r="M43" s="25"/>
      <c r="N43" s="67"/>
      <c r="O43" s="17"/>
      <c r="P43" s="88"/>
      <c r="Q43" s="26"/>
      <c r="R43" s="48"/>
    </row>
    <row r="44" spans="2:18" ht="15" customHeight="1">
      <c r="B44" s="81" t="s">
        <v>41</v>
      </c>
      <c r="C44" s="83" t="str">
        <f>IFERROR(VLOOKUP(B44,[1]teams!$B$1:$C$76,2,FALSE),"")</f>
        <v/>
      </c>
      <c r="D44" s="53"/>
      <c r="E44" s="18"/>
      <c r="F44" s="55"/>
      <c r="G44" s="18"/>
      <c r="H44" s="55"/>
      <c r="I44" s="18"/>
      <c r="J44" s="55"/>
      <c r="K44" s="18"/>
      <c r="L44" s="55"/>
      <c r="M44" s="10"/>
      <c r="N44" s="85"/>
      <c r="O44" s="28"/>
      <c r="P44" s="87" t="str">
        <f t="shared" ref="P44" si="14">IF(AND(D44="",F44="",H44="",J44="",L44="",N44=""),"",D44+F44+H44+J44+L44+N44)</f>
        <v/>
      </c>
      <c r="Q44" s="24" t="str">
        <f>IF(AND(E44="",G44="",I44="",K44="",M44="",O44=""),"",E44+G44+I44+K44+M44+O44)</f>
        <v/>
      </c>
      <c r="R44" s="47"/>
    </row>
    <row r="45" spans="2:18" ht="34.5" thickBot="1">
      <c r="B45" s="82"/>
      <c r="C45" s="84"/>
      <c r="D45" s="54"/>
      <c r="E45" s="19"/>
      <c r="F45" s="56"/>
      <c r="G45" s="19"/>
      <c r="H45" s="56"/>
      <c r="I45" s="19"/>
      <c r="J45" s="56"/>
      <c r="K45" s="19"/>
      <c r="L45" s="56"/>
      <c r="M45" s="20"/>
      <c r="N45" s="86"/>
      <c r="O45" s="29"/>
      <c r="P45" s="88"/>
      <c r="Q45" s="26"/>
      <c r="R45" s="48"/>
    </row>
    <row r="46" spans="2:18" ht="15.75" thickBot="1"/>
    <row r="47" spans="2:18" ht="15" customHeight="1">
      <c r="B47" s="81" t="s">
        <v>22</v>
      </c>
      <c r="C47" s="81" t="s">
        <v>62</v>
      </c>
      <c r="D47" s="95" t="str">
        <f>+C49</f>
        <v>SAS Super</v>
      </c>
      <c r="E47" s="96"/>
      <c r="F47" s="95" t="str">
        <f>+C51</f>
        <v>Atalante Girlpower</v>
      </c>
      <c r="G47" s="96"/>
      <c r="H47" s="95" t="str">
        <f>+C53</f>
        <v>Sm.V. Toppers</v>
      </c>
      <c r="I47" s="96"/>
      <c r="J47" s="95" t="str">
        <f>+C55</f>
        <v>VCH Smash</v>
      </c>
      <c r="K47" s="96"/>
      <c r="L47" s="95" t="str">
        <f>+C57</f>
        <v/>
      </c>
      <c r="M47" s="96"/>
      <c r="N47" s="95" t="str">
        <f>+C59</f>
        <v/>
      </c>
      <c r="O47" s="96"/>
      <c r="P47" s="99" t="s">
        <v>2</v>
      </c>
      <c r="Q47" s="100"/>
      <c r="R47" s="91" t="s">
        <v>3</v>
      </c>
    </row>
    <row r="48" spans="2:18" ht="15.75" thickBot="1">
      <c r="B48" s="89"/>
      <c r="C48" s="89"/>
      <c r="D48" s="97"/>
      <c r="E48" s="98"/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101"/>
      <c r="Q48" s="102"/>
      <c r="R48" s="92"/>
    </row>
    <row r="49" spans="2:18" ht="15" customHeight="1">
      <c r="B49" s="81" t="s">
        <v>63</v>
      </c>
      <c r="C49" s="81" t="str">
        <f>IFERROR(VLOOKUP(B49,[1]teams!$B$1:$C$76,2,FALSE),"")</f>
        <v>SAS Super</v>
      </c>
      <c r="D49" s="93"/>
      <c r="E49" s="22"/>
      <c r="F49" s="67">
        <v>0</v>
      </c>
      <c r="G49" s="18">
        <v>-25</v>
      </c>
      <c r="H49" s="55">
        <v>2</v>
      </c>
      <c r="I49" s="18">
        <v>17</v>
      </c>
      <c r="J49" s="55">
        <v>1</v>
      </c>
      <c r="K49" s="18">
        <v>-7</v>
      </c>
      <c r="L49" s="55"/>
      <c r="M49" s="18"/>
      <c r="N49" s="67"/>
      <c r="O49" s="23"/>
      <c r="P49" s="87">
        <f>IF(AND(D49="",F49="",H49="",J49="",L49="",N49=""),"",D49+F49+H49+J49+L49+N49)</f>
        <v>3</v>
      </c>
      <c r="Q49" s="24">
        <f>IF(AND(E49="",G49="",I49="",K49="",M49="",O49=""),"",E49+G49+I49+K49+M49+O49)</f>
        <v>-15</v>
      </c>
      <c r="R49" s="47" t="s">
        <v>11</v>
      </c>
    </row>
    <row r="50" spans="2:18" ht="34.5" thickBot="1">
      <c r="B50" s="89"/>
      <c r="C50" s="89"/>
      <c r="D50" s="94"/>
      <c r="E50" s="25"/>
      <c r="F50" s="67"/>
      <c r="G50" s="6"/>
      <c r="H50" s="64"/>
      <c r="I50" s="7"/>
      <c r="J50" s="64"/>
      <c r="K50" s="7"/>
      <c r="L50" s="64"/>
      <c r="M50" s="7"/>
      <c r="N50" s="68"/>
      <c r="O50" s="8"/>
      <c r="P50" s="88"/>
      <c r="Q50" s="26"/>
      <c r="R50" s="48"/>
    </row>
    <row r="51" spans="2:18" ht="15" customHeight="1">
      <c r="B51" s="81" t="s">
        <v>64</v>
      </c>
      <c r="C51" s="81" t="str">
        <f>IFERROR(VLOOKUP(B51,[1]teams!$B$1:$C$76,2,FALSE),"")</f>
        <v>Atalante Girlpower</v>
      </c>
      <c r="D51" s="53">
        <v>4</v>
      </c>
      <c r="E51" s="10">
        <v>25</v>
      </c>
      <c r="F51" s="85"/>
      <c r="G51" s="27"/>
      <c r="H51" s="55">
        <v>2</v>
      </c>
      <c r="I51" s="12">
        <v>-15</v>
      </c>
      <c r="J51" s="55">
        <v>0</v>
      </c>
      <c r="K51" s="13">
        <v>-35</v>
      </c>
      <c r="L51" s="63"/>
      <c r="M51" s="12"/>
      <c r="N51" s="67"/>
      <c r="O51" s="14"/>
      <c r="P51" s="87">
        <f t="shared" ref="P51" si="15">IF(AND(D51="",F51="",H51="",J51="",L51="",N51=""),"",D51+F51+H51+J51+L51+N51)</f>
        <v>6</v>
      </c>
      <c r="Q51" s="24">
        <f>IF(AND(E51="",G51="",I51="",K51="",M51="",O51=""),"",E51+G51+I51+K51+M51+O51)</f>
        <v>-25</v>
      </c>
      <c r="R51" s="47" t="s">
        <v>5</v>
      </c>
    </row>
    <row r="52" spans="2:18" ht="34.5" thickBot="1">
      <c r="B52" s="89"/>
      <c r="C52" s="89"/>
      <c r="D52" s="62"/>
      <c r="E52" s="15"/>
      <c r="F52" s="90"/>
      <c r="G52" s="25"/>
      <c r="H52" s="55"/>
      <c r="I52" s="6"/>
      <c r="J52" s="64"/>
      <c r="K52" s="15"/>
      <c r="L52" s="64"/>
      <c r="M52" s="7"/>
      <c r="N52" s="68"/>
      <c r="O52" s="8"/>
      <c r="P52" s="88"/>
      <c r="Q52" s="26"/>
      <c r="R52" s="48"/>
    </row>
    <row r="53" spans="2:18" ht="15" customHeight="1">
      <c r="B53" s="81" t="s">
        <v>65</v>
      </c>
      <c r="C53" s="81" t="str">
        <f>IFERROR(VLOOKUP(B53,[1]teams!$B$1:$C$76,2,FALSE),"")</f>
        <v>Sm.V. Toppers</v>
      </c>
      <c r="D53" s="53">
        <v>2</v>
      </c>
      <c r="E53" s="16">
        <v>-17</v>
      </c>
      <c r="F53" s="55">
        <v>2</v>
      </c>
      <c r="G53" s="13">
        <v>15</v>
      </c>
      <c r="H53" s="85"/>
      <c r="I53" s="27"/>
      <c r="J53" s="63">
        <v>0</v>
      </c>
      <c r="K53" s="12">
        <v>-33</v>
      </c>
      <c r="L53" s="63"/>
      <c r="M53" s="12"/>
      <c r="N53" s="67"/>
      <c r="O53" s="14"/>
      <c r="P53" s="87">
        <f t="shared" ref="P53" si="16">IF(AND(D53="",F53="",H53="",J53="",L53="",N53=""),"",D53+F53+H53+J53+L53+N53)</f>
        <v>4</v>
      </c>
      <c r="Q53" s="24">
        <f>IF(AND(E53="",G53="",I53="",K53="",M53="",O53=""),"",E53+G53+I53+K53+M53+O53)</f>
        <v>-35</v>
      </c>
      <c r="R53" s="47" t="s">
        <v>9</v>
      </c>
    </row>
    <row r="54" spans="2:18" ht="34.5" thickBot="1">
      <c r="B54" s="89"/>
      <c r="C54" s="89"/>
      <c r="D54" s="62"/>
      <c r="E54" s="7"/>
      <c r="F54" s="64"/>
      <c r="G54" s="15"/>
      <c r="H54" s="90"/>
      <c r="I54" s="25"/>
      <c r="J54" s="55"/>
      <c r="K54" s="6"/>
      <c r="L54" s="64"/>
      <c r="M54" s="7"/>
      <c r="N54" s="68"/>
      <c r="O54" s="8"/>
      <c r="P54" s="88"/>
      <c r="Q54" s="26"/>
      <c r="R54" s="48"/>
    </row>
    <row r="55" spans="2:18" ht="15" customHeight="1">
      <c r="B55" s="81" t="s">
        <v>66</v>
      </c>
      <c r="C55" s="81" t="str">
        <f>IFERROR(VLOOKUP(B55,[1]teams!$B$1:$C$76,2,FALSE),"")</f>
        <v>VCH Smash</v>
      </c>
      <c r="D55" s="61">
        <v>3</v>
      </c>
      <c r="E55" s="12">
        <v>7</v>
      </c>
      <c r="F55" s="63">
        <v>4</v>
      </c>
      <c r="G55" s="12">
        <v>35</v>
      </c>
      <c r="H55" s="63">
        <v>4</v>
      </c>
      <c r="I55" s="13">
        <v>33</v>
      </c>
      <c r="J55" s="85"/>
      <c r="K55" s="27"/>
      <c r="L55" s="66"/>
      <c r="M55" s="12"/>
      <c r="N55" s="63"/>
      <c r="O55" s="14"/>
      <c r="P55" s="87">
        <f t="shared" ref="P55" si="17">IF(AND(D55="",F55="",H55="",J55="",L55="",N55=""),"",D55+F55+H55+J55+L55+N55)</f>
        <v>11</v>
      </c>
      <c r="Q55" s="24">
        <f>IF(AND(E55="",G55="",I55="",K55="",M55="",O55=""),"",E55+G55+I55+K55+M55+O55)</f>
        <v>75</v>
      </c>
      <c r="R55" s="47" t="s">
        <v>7</v>
      </c>
    </row>
    <row r="56" spans="2:18" ht="34.5" thickBot="1">
      <c r="B56" s="89"/>
      <c r="C56" s="89"/>
      <c r="D56" s="62"/>
      <c r="E56" s="7"/>
      <c r="F56" s="64"/>
      <c r="G56" s="7"/>
      <c r="H56" s="64"/>
      <c r="I56" s="15"/>
      <c r="J56" s="90"/>
      <c r="K56" s="25"/>
      <c r="L56" s="67"/>
      <c r="M56" s="6"/>
      <c r="N56" s="64"/>
      <c r="O56" s="8"/>
      <c r="P56" s="88"/>
      <c r="Q56" s="26"/>
      <c r="R56" s="48"/>
    </row>
    <row r="57" spans="2:18" ht="15" customHeight="1">
      <c r="B57" s="81" t="s">
        <v>67</v>
      </c>
      <c r="C57" s="81" t="str">
        <f>IFERROR(VLOOKUP(B57,[1]teams!$B$1:$C$76,2,FALSE),"")</f>
        <v/>
      </c>
      <c r="D57" s="61"/>
      <c r="E57" s="12"/>
      <c r="F57" s="63"/>
      <c r="G57" s="12"/>
      <c r="H57" s="63"/>
      <c r="I57" s="12"/>
      <c r="J57" s="63"/>
      <c r="K57" s="13"/>
      <c r="L57" s="85"/>
      <c r="M57" s="27"/>
      <c r="N57" s="66"/>
      <c r="O57" s="14"/>
      <c r="P57" s="87" t="str">
        <f t="shared" ref="P57" si="18">IF(AND(D57="",F57="",H57="",J57="",L57="",N57=""),"",D57+F57+H57+J57+L57+N57)</f>
        <v/>
      </c>
      <c r="Q57" s="24" t="str">
        <f>IF(AND(E57="",G57="",I57="",K57="",M57="",O57=""),"",E57+G57+I57+K57+M57+O57)</f>
        <v/>
      </c>
      <c r="R57" s="47"/>
    </row>
    <row r="58" spans="2:18" ht="34.5" thickBot="1">
      <c r="B58" s="89"/>
      <c r="C58" s="89"/>
      <c r="D58" s="62"/>
      <c r="E58" s="7"/>
      <c r="F58" s="64"/>
      <c r="G58" s="7"/>
      <c r="H58" s="64"/>
      <c r="I58" s="7"/>
      <c r="J58" s="64"/>
      <c r="K58" s="15"/>
      <c r="L58" s="90"/>
      <c r="M58" s="25"/>
      <c r="N58" s="67"/>
      <c r="O58" s="17"/>
      <c r="P58" s="88"/>
      <c r="Q58" s="26"/>
      <c r="R58" s="48"/>
    </row>
    <row r="59" spans="2:18" ht="15" customHeight="1">
      <c r="B59" s="81" t="s">
        <v>68</v>
      </c>
      <c r="C59" s="83" t="str">
        <f>IFERROR(VLOOKUP(B59,[1]teams!$B$1:$C$76,2,FALSE),"")</f>
        <v/>
      </c>
      <c r="D59" s="53"/>
      <c r="E59" s="18"/>
      <c r="F59" s="55"/>
      <c r="G59" s="18"/>
      <c r="H59" s="55"/>
      <c r="I59" s="18"/>
      <c r="J59" s="55"/>
      <c r="K59" s="18"/>
      <c r="L59" s="55"/>
      <c r="M59" s="10"/>
      <c r="N59" s="85"/>
      <c r="O59" s="28"/>
      <c r="P59" s="87" t="str">
        <f t="shared" ref="P59" si="19">IF(AND(D59="",F59="",H59="",J59="",L59="",N59=""),"",D59+F59+H59+J59+L59+N59)</f>
        <v/>
      </c>
      <c r="Q59" s="24" t="str">
        <f>IF(AND(E59="",G59="",I59="",K59="",M59="",O59=""),"",E59+G59+I59+K59+M59+O59)</f>
        <v/>
      </c>
      <c r="R59" s="47"/>
    </row>
    <row r="60" spans="2:18" ht="34.5" thickBot="1">
      <c r="B60" s="82"/>
      <c r="C60" s="84"/>
      <c r="D60" s="54"/>
      <c r="E60" s="19"/>
      <c r="F60" s="56"/>
      <c r="G60" s="19"/>
      <c r="H60" s="56"/>
      <c r="I60" s="19"/>
      <c r="J60" s="56"/>
      <c r="K60" s="19"/>
      <c r="L60" s="56"/>
      <c r="M60" s="20"/>
      <c r="N60" s="86"/>
      <c r="O60" s="29"/>
      <c r="P60" s="88"/>
      <c r="Q60" s="26"/>
      <c r="R60" s="48"/>
    </row>
    <row r="61" spans="2:18" ht="15.75" thickBot="1"/>
    <row r="62" spans="2:18" ht="15" customHeight="1">
      <c r="B62" s="81" t="s">
        <v>22</v>
      </c>
      <c r="C62" s="81" t="s">
        <v>69</v>
      </c>
      <c r="D62" s="95" t="str">
        <f>+C64</f>
        <v>AMVJ / Mart. 3</v>
      </c>
      <c r="E62" s="96"/>
      <c r="F62" s="95" t="str">
        <f>+C66</f>
        <v>Sp.Stad Anne 2</v>
      </c>
      <c r="G62" s="96"/>
      <c r="H62" s="95" t="str">
        <f>+C68</f>
        <v>VCH Block</v>
      </c>
      <c r="I62" s="96"/>
      <c r="J62" s="95" t="str">
        <f>+C70</f>
        <v>Sp.Stad Sophie 1</v>
      </c>
      <c r="K62" s="96"/>
      <c r="L62" s="95" t="str">
        <f>+C72</f>
        <v/>
      </c>
      <c r="M62" s="96"/>
      <c r="N62" s="95" t="str">
        <f>+C74</f>
        <v/>
      </c>
      <c r="O62" s="96"/>
      <c r="P62" s="99" t="s">
        <v>2</v>
      </c>
      <c r="Q62" s="100"/>
      <c r="R62" s="91" t="s">
        <v>3</v>
      </c>
    </row>
    <row r="63" spans="2:18" ht="15.75" thickBot="1">
      <c r="B63" s="89"/>
      <c r="C63" s="89"/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101"/>
      <c r="Q63" s="102"/>
      <c r="R63" s="92"/>
    </row>
    <row r="64" spans="2:18" ht="15" customHeight="1">
      <c r="B64" s="81" t="s">
        <v>70</v>
      </c>
      <c r="C64" s="81" t="str">
        <f>IFERROR(VLOOKUP(B64,[1]teams!$B$1:$C$76,2,FALSE),"")</f>
        <v>AMVJ / Mart. 3</v>
      </c>
      <c r="D64" s="93"/>
      <c r="E64" s="22"/>
      <c r="F64" s="67">
        <v>4</v>
      </c>
      <c r="G64" s="18">
        <v>31</v>
      </c>
      <c r="H64" s="55">
        <v>2</v>
      </c>
      <c r="I64" s="18">
        <v>-2</v>
      </c>
      <c r="J64" s="55">
        <v>4</v>
      </c>
      <c r="K64" s="18">
        <v>18</v>
      </c>
      <c r="L64" s="55"/>
      <c r="M64" s="18"/>
      <c r="N64" s="67"/>
      <c r="O64" s="23"/>
      <c r="P64" s="87">
        <f>IF(AND(D64="",F64="",H64="",J64="",L64="",N64=""),"",D64+F64+H64+J64+L64+N64)</f>
        <v>10</v>
      </c>
      <c r="Q64" s="24">
        <f>IF(AND(E64="",G64="",I64="",K64="",M64="",O64=""),"",E64+G64+I64+K64+M64+O64)</f>
        <v>47</v>
      </c>
      <c r="R64" s="47" t="s">
        <v>7</v>
      </c>
    </row>
    <row r="65" spans="2:18" ht="34.5" thickBot="1">
      <c r="B65" s="89"/>
      <c r="C65" s="89"/>
      <c r="D65" s="94"/>
      <c r="E65" s="25"/>
      <c r="F65" s="67"/>
      <c r="G65" s="6"/>
      <c r="H65" s="64"/>
      <c r="I65" s="7"/>
      <c r="J65" s="64"/>
      <c r="K65" s="7"/>
      <c r="L65" s="64"/>
      <c r="M65" s="7"/>
      <c r="N65" s="68"/>
      <c r="O65" s="8"/>
      <c r="P65" s="88"/>
      <c r="Q65" s="26"/>
      <c r="R65" s="48"/>
    </row>
    <row r="66" spans="2:18" ht="15" customHeight="1">
      <c r="B66" s="81" t="s">
        <v>71</v>
      </c>
      <c r="C66" s="81" t="str">
        <f>IFERROR(VLOOKUP(B66,[1]teams!$B$1:$C$76,2,FALSE),"")</f>
        <v>Sp.Stad Anne 2</v>
      </c>
      <c r="D66" s="53">
        <v>0</v>
      </c>
      <c r="E66" s="10">
        <v>-31</v>
      </c>
      <c r="F66" s="85"/>
      <c r="G66" s="27"/>
      <c r="H66" s="55">
        <v>4</v>
      </c>
      <c r="I66" s="12">
        <v>7</v>
      </c>
      <c r="J66" s="55">
        <v>0</v>
      </c>
      <c r="K66" s="13">
        <v>-20</v>
      </c>
      <c r="L66" s="63"/>
      <c r="M66" s="12"/>
      <c r="N66" s="67"/>
      <c r="O66" s="14"/>
      <c r="P66" s="87">
        <f t="shared" ref="P66" si="20">IF(AND(D66="",F66="",H66="",J66="",L66="",N66=""),"",D66+F66+H66+J66+L66+N66)</f>
        <v>4</v>
      </c>
      <c r="Q66" s="24">
        <f>IF(AND(E66="",G66="",I66="",K66="",M66="",O66=""),"",E66+G66+I66+K66+M66+O66)</f>
        <v>-44</v>
      </c>
      <c r="R66" s="47" t="s">
        <v>11</v>
      </c>
    </row>
    <row r="67" spans="2:18" ht="34.5" thickBot="1">
      <c r="B67" s="89"/>
      <c r="C67" s="89"/>
      <c r="D67" s="62"/>
      <c r="E67" s="15"/>
      <c r="F67" s="90"/>
      <c r="G67" s="25"/>
      <c r="H67" s="55"/>
      <c r="I67" s="6"/>
      <c r="J67" s="64"/>
      <c r="K67" s="15"/>
      <c r="L67" s="64"/>
      <c r="M67" s="7"/>
      <c r="N67" s="68"/>
      <c r="O67" s="8"/>
      <c r="P67" s="88"/>
      <c r="Q67" s="26"/>
      <c r="R67" s="48"/>
    </row>
    <row r="68" spans="2:18" ht="15" customHeight="1">
      <c r="B68" s="81" t="s">
        <v>72</v>
      </c>
      <c r="C68" s="81" t="str">
        <f>IFERROR(VLOOKUP(B68,[1]teams!$B$1:$C$76,2,FALSE),"")</f>
        <v>VCH Block</v>
      </c>
      <c r="D68" s="53">
        <v>2</v>
      </c>
      <c r="E68" s="16">
        <v>2</v>
      </c>
      <c r="F68" s="55">
        <v>0</v>
      </c>
      <c r="G68" s="13">
        <v>-7</v>
      </c>
      <c r="H68" s="85"/>
      <c r="I68" s="27"/>
      <c r="J68" s="63">
        <v>0</v>
      </c>
      <c r="K68" s="12">
        <v>-26</v>
      </c>
      <c r="L68" s="63"/>
      <c r="M68" s="12"/>
      <c r="N68" s="67"/>
      <c r="O68" s="14"/>
      <c r="P68" s="87">
        <f t="shared" ref="P68" si="21">IF(AND(D68="",F68="",H68="",J68="",L68="",N68=""),"",D68+F68+H68+J68+L68+N68)</f>
        <v>2</v>
      </c>
      <c r="Q68" s="24">
        <f>IF(AND(E68="",G68="",I68="",K68="",M68="",O68=""),"",E68+G68+I68+K68+M68+O68)</f>
        <v>-31</v>
      </c>
      <c r="R68" s="47" t="s">
        <v>9</v>
      </c>
    </row>
    <row r="69" spans="2:18" ht="34.5" thickBot="1">
      <c r="B69" s="89"/>
      <c r="C69" s="89"/>
      <c r="D69" s="62"/>
      <c r="E69" s="7"/>
      <c r="F69" s="64"/>
      <c r="G69" s="15"/>
      <c r="H69" s="90"/>
      <c r="I69" s="25"/>
      <c r="J69" s="55"/>
      <c r="K69" s="6"/>
      <c r="L69" s="64"/>
      <c r="M69" s="7"/>
      <c r="N69" s="68"/>
      <c r="O69" s="8"/>
      <c r="P69" s="88"/>
      <c r="Q69" s="26"/>
      <c r="R69" s="48"/>
    </row>
    <row r="70" spans="2:18" ht="15" customHeight="1">
      <c r="B70" s="81" t="s">
        <v>73</v>
      </c>
      <c r="C70" s="81" t="str">
        <f>IFERROR(VLOOKUP(B70,[1]teams!$B$1:$C$76,2,FALSE),"")</f>
        <v>Sp.Stad Sophie 1</v>
      </c>
      <c r="D70" s="61">
        <v>0</v>
      </c>
      <c r="E70" s="12">
        <v>-18</v>
      </c>
      <c r="F70" s="63">
        <v>4</v>
      </c>
      <c r="G70" s="12">
        <v>20</v>
      </c>
      <c r="H70" s="63">
        <v>4</v>
      </c>
      <c r="I70" s="13">
        <v>26</v>
      </c>
      <c r="J70" s="85"/>
      <c r="K70" s="27"/>
      <c r="L70" s="66"/>
      <c r="M70" s="12"/>
      <c r="N70" s="63"/>
      <c r="O70" s="14"/>
      <c r="P70" s="87">
        <f t="shared" ref="P70" si="22">IF(AND(D70="",F70="",H70="",J70="",L70="",N70=""),"",D70+F70+H70+J70+L70+N70)</f>
        <v>8</v>
      </c>
      <c r="Q70" s="24">
        <f>IF(AND(E70="",G70="",I70="",K70="",M70="",O70=""),"",E70+G70+I70+K70+M70+O70)</f>
        <v>28</v>
      </c>
      <c r="R70" s="47" t="s">
        <v>5</v>
      </c>
    </row>
    <row r="71" spans="2:18" ht="34.5" thickBot="1">
      <c r="B71" s="89"/>
      <c r="C71" s="89"/>
      <c r="D71" s="62"/>
      <c r="E71" s="7"/>
      <c r="F71" s="64"/>
      <c r="G71" s="7"/>
      <c r="H71" s="64"/>
      <c r="I71" s="15"/>
      <c r="J71" s="90"/>
      <c r="K71" s="25"/>
      <c r="L71" s="67"/>
      <c r="M71" s="6"/>
      <c r="N71" s="64"/>
      <c r="O71" s="8"/>
      <c r="P71" s="88"/>
      <c r="Q71" s="26"/>
      <c r="R71" s="48"/>
    </row>
    <row r="72" spans="2:18" ht="15" customHeight="1">
      <c r="B72" s="81" t="s">
        <v>74</v>
      </c>
      <c r="C72" s="81" t="str">
        <f>IFERROR(VLOOKUP(B72,[1]teams!$B$1:$C$76,2,FALSE),"")</f>
        <v/>
      </c>
      <c r="D72" s="61"/>
      <c r="E72" s="12"/>
      <c r="F72" s="63"/>
      <c r="G72" s="12"/>
      <c r="H72" s="63"/>
      <c r="I72" s="12"/>
      <c r="J72" s="63"/>
      <c r="K72" s="13"/>
      <c r="L72" s="85"/>
      <c r="M72" s="27"/>
      <c r="N72" s="66"/>
      <c r="O72" s="14"/>
      <c r="P72" s="87" t="str">
        <f t="shared" ref="P72" si="23">IF(AND(D72="",F72="",H72="",J72="",L72="",N72=""),"",D72+F72+H72+J72+L72+N72)</f>
        <v/>
      </c>
      <c r="Q72" s="24" t="str">
        <f>IF(AND(E72="",G72="",I72="",K72="",M72="",O72=""),"",E72+G72+I72+K72+M72+O72)</f>
        <v/>
      </c>
      <c r="R72" s="47"/>
    </row>
    <row r="73" spans="2:18" ht="34.5" thickBot="1">
      <c r="B73" s="89"/>
      <c r="C73" s="89"/>
      <c r="D73" s="62"/>
      <c r="E73" s="7"/>
      <c r="F73" s="64"/>
      <c r="G73" s="7"/>
      <c r="H73" s="64"/>
      <c r="I73" s="7"/>
      <c r="J73" s="64"/>
      <c r="K73" s="15"/>
      <c r="L73" s="90"/>
      <c r="M73" s="25"/>
      <c r="N73" s="67"/>
      <c r="O73" s="17"/>
      <c r="P73" s="88"/>
      <c r="Q73" s="26"/>
      <c r="R73" s="48"/>
    </row>
    <row r="74" spans="2:18" ht="15" customHeight="1">
      <c r="B74" s="81" t="s">
        <v>75</v>
      </c>
      <c r="C74" s="83" t="str">
        <f>IFERROR(VLOOKUP(B74,[1]teams!$B$1:$C$76,2,FALSE),"")</f>
        <v/>
      </c>
      <c r="D74" s="53"/>
      <c r="E74" s="18"/>
      <c r="F74" s="55"/>
      <c r="G74" s="18"/>
      <c r="H74" s="55"/>
      <c r="I74" s="18"/>
      <c r="J74" s="55"/>
      <c r="K74" s="18"/>
      <c r="L74" s="55"/>
      <c r="M74" s="10"/>
      <c r="N74" s="85"/>
      <c r="O74" s="28"/>
      <c r="P74" s="87" t="str">
        <f t="shared" ref="P74" si="24">IF(AND(D74="",F74="",H74="",J74="",L74="",N74=""),"",D74+F74+H74+J74+L74+N74)</f>
        <v/>
      </c>
      <c r="Q74" s="24" t="str">
        <f>IF(AND(E74="",G74="",I74="",K74="",M74="",O74=""),"",E74+G74+I74+K74+M74+O74)</f>
        <v/>
      </c>
      <c r="R74" s="47"/>
    </row>
    <row r="75" spans="2:18" ht="34.5" thickBot="1">
      <c r="B75" s="82"/>
      <c r="C75" s="84"/>
      <c r="D75" s="54"/>
      <c r="E75" s="19"/>
      <c r="F75" s="56"/>
      <c r="G75" s="19"/>
      <c r="H75" s="56"/>
      <c r="I75" s="19"/>
      <c r="J75" s="56"/>
      <c r="K75" s="19"/>
      <c r="L75" s="56"/>
      <c r="M75" s="20"/>
      <c r="N75" s="86"/>
      <c r="O75" s="29"/>
      <c r="P75" s="88"/>
      <c r="Q75" s="26"/>
      <c r="R75" s="48"/>
    </row>
    <row r="76" spans="2:18" ht="15.75" thickBot="1"/>
    <row r="77" spans="2:18" ht="15" customHeight="1">
      <c r="B77" s="81"/>
      <c r="C77" s="81"/>
      <c r="D77" s="95"/>
      <c r="E77" s="96"/>
      <c r="F77" s="95"/>
      <c r="G77" s="96"/>
      <c r="H77" s="95"/>
      <c r="I77" s="96"/>
      <c r="J77" s="95"/>
      <c r="K77" s="96"/>
      <c r="L77" s="95"/>
      <c r="M77" s="96"/>
      <c r="N77" s="95"/>
      <c r="O77" s="96"/>
      <c r="P77" s="99"/>
      <c r="Q77" s="100"/>
      <c r="R77" s="91"/>
    </row>
    <row r="78" spans="2:18" ht="15.75" thickBot="1">
      <c r="B78" s="89"/>
      <c r="C78" s="89"/>
      <c r="D78" s="97"/>
      <c r="E78" s="98"/>
      <c r="F78" s="97"/>
      <c r="G78" s="98"/>
      <c r="H78" s="97"/>
      <c r="I78" s="98"/>
      <c r="J78" s="97"/>
      <c r="K78" s="98"/>
      <c r="L78" s="97"/>
      <c r="M78" s="98"/>
      <c r="N78" s="97"/>
      <c r="O78" s="98"/>
      <c r="P78" s="101"/>
      <c r="Q78" s="102"/>
      <c r="R78" s="92"/>
    </row>
    <row r="79" spans="2:18" ht="15" customHeight="1">
      <c r="B79" s="81"/>
      <c r="C79" s="81"/>
      <c r="D79" s="93"/>
      <c r="E79" s="22"/>
      <c r="F79" s="67"/>
      <c r="G79" s="18"/>
      <c r="H79" s="55"/>
      <c r="I79" s="18"/>
      <c r="J79" s="55"/>
      <c r="K79" s="18"/>
      <c r="L79" s="55"/>
      <c r="M79" s="18"/>
      <c r="N79" s="67"/>
      <c r="O79" s="23"/>
      <c r="P79" s="87"/>
      <c r="Q79" s="24"/>
      <c r="R79" s="47"/>
    </row>
    <row r="80" spans="2:18" ht="34.5" thickBot="1">
      <c r="B80" s="89"/>
      <c r="C80" s="89"/>
      <c r="D80" s="94"/>
      <c r="E80" s="25"/>
      <c r="F80" s="67"/>
      <c r="G80" s="6"/>
      <c r="H80" s="64"/>
      <c r="I80" s="7"/>
      <c r="J80" s="64"/>
      <c r="K80" s="7"/>
      <c r="L80" s="64"/>
      <c r="M80" s="7"/>
      <c r="N80" s="68"/>
      <c r="O80" s="8"/>
      <c r="P80" s="88"/>
      <c r="Q80" s="26"/>
      <c r="R80" s="48"/>
    </row>
    <row r="81" spans="2:18" ht="15" customHeight="1">
      <c r="B81" s="81"/>
      <c r="C81" s="81"/>
      <c r="D81" s="53"/>
      <c r="E81" s="10"/>
      <c r="F81" s="85"/>
      <c r="G81" s="27"/>
      <c r="H81" s="55"/>
      <c r="I81" s="12"/>
      <c r="J81" s="55"/>
      <c r="K81" s="13"/>
      <c r="L81" s="63"/>
      <c r="M81" s="12"/>
      <c r="N81" s="67"/>
      <c r="O81" s="14"/>
      <c r="P81" s="87"/>
      <c r="Q81" s="24"/>
      <c r="R81" s="47"/>
    </row>
    <row r="82" spans="2:18" ht="34.5" thickBot="1">
      <c r="B82" s="89"/>
      <c r="C82" s="89"/>
      <c r="D82" s="62"/>
      <c r="E82" s="15"/>
      <c r="F82" s="90"/>
      <c r="G82" s="25"/>
      <c r="H82" s="55"/>
      <c r="I82" s="6"/>
      <c r="J82" s="64"/>
      <c r="K82" s="15"/>
      <c r="L82" s="64"/>
      <c r="M82" s="7"/>
      <c r="N82" s="68"/>
      <c r="O82" s="8"/>
      <c r="P82" s="88"/>
      <c r="Q82" s="26"/>
      <c r="R82" s="48"/>
    </row>
    <row r="83" spans="2:18" ht="15" customHeight="1">
      <c r="B83" s="81"/>
      <c r="C83" s="81"/>
      <c r="D83" s="53"/>
      <c r="E83" s="16"/>
      <c r="F83" s="55"/>
      <c r="G83" s="13"/>
      <c r="H83" s="85"/>
      <c r="I83" s="27"/>
      <c r="J83" s="63"/>
      <c r="K83" s="12"/>
      <c r="L83" s="63"/>
      <c r="M83" s="12"/>
      <c r="N83" s="67"/>
      <c r="O83" s="14"/>
      <c r="P83" s="87"/>
      <c r="Q83" s="24"/>
      <c r="R83" s="47"/>
    </row>
    <row r="84" spans="2:18" ht="34.5" thickBot="1">
      <c r="B84" s="89"/>
      <c r="C84" s="89"/>
      <c r="D84" s="62"/>
      <c r="E84" s="7"/>
      <c r="F84" s="64"/>
      <c r="G84" s="15"/>
      <c r="H84" s="90"/>
      <c r="I84" s="25"/>
      <c r="J84" s="55"/>
      <c r="K84" s="6"/>
      <c r="L84" s="64"/>
      <c r="M84" s="7"/>
      <c r="N84" s="68"/>
      <c r="O84" s="8"/>
      <c r="P84" s="88"/>
      <c r="Q84" s="26"/>
      <c r="R84" s="48"/>
    </row>
    <row r="85" spans="2:18" ht="15" customHeight="1">
      <c r="B85" s="81"/>
      <c r="C85" s="81"/>
      <c r="D85" s="61"/>
      <c r="E85" s="12"/>
      <c r="F85" s="63"/>
      <c r="G85" s="12"/>
      <c r="H85" s="63"/>
      <c r="I85" s="13"/>
      <c r="J85" s="85"/>
      <c r="K85" s="27"/>
      <c r="L85" s="66"/>
      <c r="M85" s="12"/>
      <c r="N85" s="63"/>
      <c r="O85" s="14"/>
      <c r="P85" s="87"/>
      <c r="Q85" s="24"/>
      <c r="R85" s="47"/>
    </row>
    <row r="86" spans="2:18" ht="34.5" thickBot="1">
      <c r="B86" s="89"/>
      <c r="C86" s="89"/>
      <c r="D86" s="62"/>
      <c r="E86" s="7"/>
      <c r="F86" s="64"/>
      <c r="G86" s="7"/>
      <c r="H86" s="64"/>
      <c r="I86" s="15"/>
      <c r="J86" s="90"/>
      <c r="K86" s="25"/>
      <c r="L86" s="67"/>
      <c r="M86" s="6"/>
      <c r="N86" s="64"/>
      <c r="O86" s="8"/>
      <c r="P86" s="88"/>
      <c r="Q86" s="26"/>
      <c r="R86" s="48"/>
    </row>
    <row r="87" spans="2:18" ht="15" customHeight="1">
      <c r="B87" s="81"/>
      <c r="C87" s="81"/>
      <c r="D87" s="61"/>
      <c r="E87" s="12"/>
      <c r="F87" s="63"/>
      <c r="G87" s="12"/>
      <c r="H87" s="63"/>
      <c r="I87" s="12"/>
      <c r="J87" s="63"/>
      <c r="K87" s="13"/>
      <c r="L87" s="85"/>
      <c r="M87" s="27"/>
      <c r="N87" s="66"/>
      <c r="O87" s="14"/>
      <c r="P87" s="87"/>
      <c r="Q87" s="24"/>
      <c r="R87" s="47"/>
    </row>
    <row r="88" spans="2:18" ht="34.5" thickBot="1">
      <c r="B88" s="89"/>
      <c r="C88" s="89"/>
      <c r="D88" s="62"/>
      <c r="E88" s="7"/>
      <c r="F88" s="64"/>
      <c r="G88" s="7"/>
      <c r="H88" s="64"/>
      <c r="I88" s="7"/>
      <c r="J88" s="64"/>
      <c r="K88" s="15"/>
      <c r="L88" s="90"/>
      <c r="M88" s="25"/>
      <c r="N88" s="67"/>
      <c r="O88" s="17"/>
      <c r="P88" s="88"/>
      <c r="Q88" s="26"/>
      <c r="R88" s="48"/>
    </row>
    <row r="89" spans="2:18" ht="15" customHeight="1">
      <c r="B89" s="81"/>
      <c r="C89" s="83" t="str">
        <f>IFERROR(VLOOKUP(B89,[2]teams!$B$1:$C$100,2,FALSE),"")</f>
        <v/>
      </c>
      <c r="D89" s="53"/>
      <c r="E89" s="18"/>
      <c r="F89" s="55"/>
      <c r="G89" s="18"/>
      <c r="H89" s="55"/>
      <c r="I89" s="18"/>
      <c r="J89" s="55"/>
      <c r="K89" s="18"/>
      <c r="L89" s="55"/>
      <c r="M89" s="10"/>
      <c r="N89" s="85"/>
      <c r="O89" s="28"/>
      <c r="P89" s="87" t="str">
        <f t="shared" ref="P89" si="25">IF(AND(D89="",F89="",H89="",J89="",L89="",N89=""),"",D89+F89+H89+J89+L89+N89)</f>
        <v/>
      </c>
      <c r="Q89" s="24" t="str">
        <f>IF(AND(E89="",G89="",I89="",K89="",M89="",O89=""),"",E89+G89+I89+K89+M89+O89)</f>
        <v/>
      </c>
      <c r="R89" s="47"/>
    </row>
    <row r="90" spans="2:18" ht="34.5" thickBot="1">
      <c r="B90" s="82"/>
      <c r="C90" s="84"/>
      <c r="D90" s="54"/>
      <c r="E90" s="19"/>
      <c r="F90" s="56"/>
      <c r="G90" s="19"/>
      <c r="H90" s="56"/>
      <c r="I90" s="19"/>
      <c r="J90" s="56"/>
      <c r="K90" s="19"/>
      <c r="L90" s="56"/>
      <c r="M90" s="20"/>
      <c r="N90" s="86"/>
      <c r="O90" s="29"/>
      <c r="P90" s="88"/>
      <c r="Q90" s="26"/>
      <c r="R90" s="48"/>
    </row>
  </sheetData>
  <mergeCells count="420"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L4:L5"/>
    <mergeCell ref="N4:N5"/>
    <mergeCell ref="P4:P5"/>
    <mergeCell ref="R4:R5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4:R15"/>
    <mergeCell ref="B17:B18"/>
    <mergeCell ref="C17:C18"/>
    <mergeCell ref="D17:E18"/>
    <mergeCell ref="F17:G18"/>
    <mergeCell ref="H17:I18"/>
    <mergeCell ref="J17:K18"/>
    <mergeCell ref="L17:M18"/>
    <mergeCell ref="N17:O18"/>
    <mergeCell ref="P17:Q18"/>
    <mergeCell ref="R17:R18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7:R28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9:R30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N36:N37"/>
    <mergeCell ref="P36:P37"/>
    <mergeCell ref="R32:R33"/>
    <mergeCell ref="B34:B35"/>
    <mergeCell ref="C34:C35"/>
    <mergeCell ref="D34:D35"/>
    <mergeCell ref="F34:F35"/>
    <mergeCell ref="H34:H35"/>
    <mergeCell ref="J34:J35"/>
    <mergeCell ref="L34:L35"/>
    <mergeCell ref="N34:N35"/>
    <mergeCell ref="P34:P35"/>
    <mergeCell ref="R34:R35"/>
    <mergeCell ref="B32:B33"/>
    <mergeCell ref="C32:C33"/>
    <mergeCell ref="D32:E33"/>
    <mergeCell ref="F32:G33"/>
    <mergeCell ref="H32:I33"/>
    <mergeCell ref="J32:K33"/>
    <mergeCell ref="L32:M33"/>
    <mergeCell ref="N32:O33"/>
    <mergeCell ref="P32:Q33"/>
    <mergeCell ref="F40:F41"/>
    <mergeCell ref="H40:H41"/>
    <mergeCell ref="J40:J41"/>
    <mergeCell ref="L40:L41"/>
    <mergeCell ref="N40:N41"/>
    <mergeCell ref="P40:P41"/>
    <mergeCell ref="R36:R37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38:R39"/>
    <mergeCell ref="B36:B37"/>
    <mergeCell ref="C36:C37"/>
    <mergeCell ref="D36:D37"/>
    <mergeCell ref="F36:F37"/>
    <mergeCell ref="H36:H37"/>
    <mergeCell ref="J36:J37"/>
    <mergeCell ref="L36:L37"/>
    <mergeCell ref="R40:R41"/>
    <mergeCell ref="B42:B43"/>
    <mergeCell ref="C42:C43"/>
    <mergeCell ref="D42:D43"/>
    <mergeCell ref="F42:F43"/>
    <mergeCell ref="H42:H43"/>
    <mergeCell ref="J42:J43"/>
    <mergeCell ref="L44:L45"/>
    <mergeCell ref="N44:N45"/>
    <mergeCell ref="P44:P45"/>
    <mergeCell ref="R44:R45"/>
    <mergeCell ref="L42:L43"/>
    <mergeCell ref="N42:N43"/>
    <mergeCell ref="P42:P43"/>
    <mergeCell ref="R42:R43"/>
    <mergeCell ref="B44:B45"/>
    <mergeCell ref="C44:C45"/>
    <mergeCell ref="D44:D45"/>
    <mergeCell ref="F44:F45"/>
    <mergeCell ref="H44:H45"/>
    <mergeCell ref="J44:J45"/>
    <mergeCell ref="B40:B41"/>
    <mergeCell ref="C40:C41"/>
    <mergeCell ref="D40:D41"/>
    <mergeCell ref="R47:R48"/>
    <mergeCell ref="B49:B50"/>
    <mergeCell ref="C49:C50"/>
    <mergeCell ref="D49:D50"/>
    <mergeCell ref="F49:F50"/>
    <mergeCell ref="H49:H50"/>
    <mergeCell ref="J49:J50"/>
    <mergeCell ref="L49:L50"/>
    <mergeCell ref="N49:N50"/>
    <mergeCell ref="P49:P50"/>
    <mergeCell ref="R49:R50"/>
    <mergeCell ref="B47:B48"/>
    <mergeCell ref="C47:C48"/>
    <mergeCell ref="D47:E48"/>
    <mergeCell ref="F47:G48"/>
    <mergeCell ref="H47:I48"/>
    <mergeCell ref="J47:K48"/>
    <mergeCell ref="L47:M48"/>
    <mergeCell ref="N47:O48"/>
    <mergeCell ref="P47:Q48"/>
    <mergeCell ref="R51:R52"/>
    <mergeCell ref="B53:B54"/>
    <mergeCell ref="C53:C54"/>
    <mergeCell ref="D53:D54"/>
    <mergeCell ref="F53:F54"/>
    <mergeCell ref="H53:H54"/>
    <mergeCell ref="J53:J54"/>
    <mergeCell ref="L53:L54"/>
    <mergeCell ref="N53:N54"/>
    <mergeCell ref="P53:P54"/>
    <mergeCell ref="R53:R54"/>
    <mergeCell ref="B51:B52"/>
    <mergeCell ref="C51:C52"/>
    <mergeCell ref="D51:D52"/>
    <mergeCell ref="F51:F52"/>
    <mergeCell ref="H51:H52"/>
    <mergeCell ref="J51:J52"/>
    <mergeCell ref="L51:L52"/>
    <mergeCell ref="N51:N52"/>
    <mergeCell ref="P51:P52"/>
    <mergeCell ref="R55:R56"/>
    <mergeCell ref="B57:B58"/>
    <mergeCell ref="C57:C58"/>
    <mergeCell ref="D57:D58"/>
    <mergeCell ref="F57:F58"/>
    <mergeCell ref="H57:H58"/>
    <mergeCell ref="J57:J58"/>
    <mergeCell ref="L57:L58"/>
    <mergeCell ref="N57:N58"/>
    <mergeCell ref="P57:P58"/>
    <mergeCell ref="R57:R58"/>
    <mergeCell ref="B55:B56"/>
    <mergeCell ref="C55:C56"/>
    <mergeCell ref="D55:D56"/>
    <mergeCell ref="F55:F56"/>
    <mergeCell ref="H55:H56"/>
    <mergeCell ref="J55:J56"/>
    <mergeCell ref="L55:L56"/>
    <mergeCell ref="N55:N56"/>
    <mergeCell ref="P55:P56"/>
    <mergeCell ref="R59:R60"/>
    <mergeCell ref="B62:B63"/>
    <mergeCell ref="C62:C63"/>
    <mergeCell ref="D62:E63"/>
    <mergeCell ref="F62:G63"/>
    <mergeCell ref="H62:I63"/>
    <mergeCell ref="J62:K63"/>
    <mergeCell ref="L62:M63"/>
    <mergeCell ref="N62:O63"/>
    <mergeCell ref="P62:Q63"/>
    <mergeCell ref="R62:R63"/>
    <mergeCell ref="B59:B60"/>
    <mergeCell ref="C59:C60"/>
    <mergeCell ref="D59:D60"/>
    <mergeCell ref="F59:F60"/>
    <mergeCell ref="H59:H60"/>
    <mergeCell ref="J59:J60"/>
    <mergeCell ref="L59:L60"/>
    <mergeCell ref="N59:N60"/>
    <mergeCell ref="P59:P60"/>
    <mergeCell ref="R64:R65"/>
    <mergeCell ref="B66:B67"/>
    <mergeCell ref="C66:C67"/>
    <mergeCell ref="D66:D67"/>
    <mergeCell ref="F66:F67"/>
    <mergeCell ref="H66:H67"/>
    <mergeCell ref="J66:J67"/>
    <mergeCell ref="L66:L67"/>
    <mergeCell ref="N66:N67"/>
    <mergeCell ref="P66:P67"/>
    <mergeCell ref="R66:R67"/>
    <mergeCell ref="B64:B65"/>
    <mergeCell ref="C64:C65"/>
    <mergeCell ref="D64:D65"/>
    <mergeCell ref="F64:F65"/>
    <mergeCell ref="H64:H65"/>
    <mergeCell ref="J64:J65"/>
    <mergeCell ref="L64:L65"/>
    <mergeCell ref="N64:N65"/>
    <mergeCell ref="P64:P65"/>
    <mergeCell ref="R68:R69"/>
    <mergeCell ref="B70:B71"/>
    <mergeCell ref="C70:C71"/>
    <mergeCell ref="D70:D71"/>
    <mergeCell ref="F70:F71"/>
    <mergeCell ref="H70:H71"/>
    <mergeCell ref="J70:J71"/>
    <mergeCell ref="L70:L71"/>
    <mergeCell ref="N70:N71"/>
    <mergeCell ref="P70:P71"/>
    <mergeCell ref="R70:R71"/>
    <mergeCell ref="B68:B69"/>
    <mergeCell ref="C68:C69"/>
    <mergeCell ref="D68:D69"/>
    <mergeCell ref="F68:F69"/>
    <mergeCell ref="H68:H69"/>
    <mergeCell ref="J68:J69"/>
    <mergeCell ref="L68:L69"/>
    <mergeCell ref="N68:N69"/>
    <mergeCell ref="P68:P69"/>
    <mergeCell ref="R72:R73"/>
    <mergeCell ref="B74:B75"/>
    <mergeCell ref="C74:C75"/>
    <mergeCell ref="D74:D75"/>
    <mergeCell ref="F74:F75"/>
    <mergeCell ref="H74:H75"/>
    <mergeCell ref="J74:J75"/>
    <mergeCell ref="L74:L75"/>
    <mergeCell ref="N74:N75"/>
    <mergeCell ref="P74:P75"/>
    <mergeCell ref="R74:R75"/>
    <mergeCell ref="B72:B73"/>
    <mergeCell ref="C72:C73"/>
    <mergeCell ref="D72:D73"/>
    <mergeCell ref="F72:F73"/>
    <mergeCell ref="H72:H73"/>
    <mergeCell ref="J72:J73"/>
    <mergeCell ref="L72:L73"/>
    <mergeCell ref="N72:N73"/>
    <mergeCell ref="P72:P73"/>
    <mergeCell ref="R77:R78"/>
    <mergeCell ref="B79:B80"/>
    <mergeCell ref="C79:C80"/>
    <mergeCell ref="D79:D80"/>
    <mergeCell ref="F79:F80"/>
    <mergeCell ref="H79:H80"/>
    <mergeCell ref="J79:J80"/>
    <mergeCell ref="L79:L80"/>
    <mergeCell ref="N79:N80"/>
    <mergeCell ref="P79:P80"/>
    <mergeCell ref="R79:R80"/>
    <mergeCell ref="B77:B78"/>
    <mergeCell ref="C77:C78"/>
    <mergeCell ref="D77:E78"/>
    <mergeCell ref="F77:G78"/>
    <mergeCell ref="H77:I78"/>
    <mergeCell ref="J77:K78"/>
    <mergeCell ref="L77:M78"/>
    <mergeCell ref="N77:O78"/>
    <mergeCell ref="P77:Q78"/>
    <mergeCell ref="R81:R82"/>
    <mergeCell ref="B83:B84"/>
    <mergeCell ref="C83:C84"/>
    <mergeCell ref="D83:D84"/>
    <mergeCell ref="F83:F84"/>
    <mergeCell ref="H83:H84"/>
    <mergeCell ref="J83:J84"/>
    <mergeCell ref="L83:L84"/>
    <mergeCell ref="N83:N84"/>
    <mergeCell ref="P83:P84"/>
    <mergeCell ref="R83:R84"/>
    <mergeCell ref="B81:B82"/>
    <mergeCell ref="C81:C82"/>
    <mergeCell ref="D81:D82"/>
    <mergeCell ref="F81:F82"/>
    <mergeCell ref="H81:H82"/>
    <mergeCell ref="J81:J82"/>
    <mergeCell ref="L81:L82"/>
    <mergeCell ref="N81:N82"/>
    <mergeCell ref="P81:P82"/>
    <mergeCell ref="R85:R86"/>
    <mergeCell ref="B87:B88"/>
    <mergeCell ref="C87:C88"/>
    <mergeCell ref="D87:D88"/>
    <mergeCell ref="F87:F88"/>
    <mergeCell ref="H87:H88"/>
    <mergeCell ref="J87:J88"/>
    <mergeCell ref="L87:L88"/>
    <mergeCell ref="N87:N88"/>
    <mergeCell ref="P87:P88"/>
    <mergeCell ref="R87:R88"/>
    <mergeCell ref="B85:B86"/>
    <mergeCell ref="C85:C86"/>
    <mergeCell ref="D85:D86"/>
    <mergeCell ref="F85:F86"/>
    <mergeCell ref="H85:H86"/>
    <mergeCell ref="J85:J86"/>
    <mergeCell ref="L85:L86"/>
    <mergeCell ref="N85:N86"/>
    <mergeCell ref="P85:P86"/>
    <mergeCell ref="R89:R90"/>
    <mergeCell ref="B89:B90"/>
    <mergeCell ref="C89:C90"/>
    <mergeCell ref="D89:D90"/>
    <mergeCell ref="F89:F90"/>
    <mergeCell ref="H89:H90"/>
    <mergeCell ref="J89:J90"/>
    <mergeCell ref="L89:L90"/>
    <mergeCell ref="N89:N90"/>
    <mergeCell ref="P89:P90"/>
  </mergeCells>
  <pageMargins left="0.11811023622047245" right="0.19685039370078741" top="0.74803149606299213" bottom="1.81" header="0.31496062992125984" footer="0.31496062992125984"/>
  <pageSetup paperSize="9" scale="6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5"/>
  <sheetViews>
    <sheetView zoomScale="90" zoomScaleNormal="90" workbookViewId="0">
      <selection activeCell="U30" sqref="U30"/>
    </sheetView>
  </sheetViews>
  <sheetFormatPr defaultRowHeight="15"/>
  <cols>
    <col min="1" max="1" width="2.570312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</cols>
  <sheetData>
    <row r="1" spans="2:18" ht="15.75" thickBot="1"/>
    <row r="2" spans="2:18" ht="15" customHeight="1">
      <c r="B2" s="109" t="s">
        <v>42</v>
      </c>
      <c r="C2" s="117" t="s">
        <v>1</v>
      </c>
      <c r="D2" s="119" t="str">
        <f>+C4</f>
        <v>VHZ 2</v>
      </c>
      <c r="E2" s="120"/>
      <c r="F2" s="119" t="str">
        <f>+C6</f>
        <v>Sp. Stad Hans 1</v>
      </c>
      <c r="G2" s="120"/>
      <c r="H2" s="119" t="str">
        <f>+C8</f>
        <v>SAS Power</v>
      </c>
      <c r="I2" s="120"/>
      <c r="J2" s="119" t="str">
        <f>+C10</f>
        <v>VHZ 3</v>
      </c>
      <c r="K2" s="120"/>
      <c r="L2" s="119" t="str">
        <f>+C12</f>
        <v>Sp. Stad Hans 2</v>
      </c>
      <c r="M2" s="123"/>
      <c r="N2" s="119" t="str">
        <f>+C14</f>
        <v>VCH Spike</v>
      </c>
      <c r="O2" s="123"/>
      <c r="P2" s="126" t="s">
        <v>2</v>
      </c>
      <c r="Q2" s="117"/>
      <c r="R2" s="117" t="s">
        <v>3</v>
      </c>
    </row>
    <row r="3" spans="2:18" ht="15.75" thickBot="1">
      <c r="B3" s="110"/>
      <c r="C3" s="118"/>
      <c r="D3" s="121"/>
      <c r="E3" s="122"/>
      <c r="F3" s="121"/>
      <c r="G3" s="122"/>
      <c r="H3" s="121"/>
      <c r="I3" s="122"/>
      <c r="J3" s="121"/>
      <c r="K3" s="122"/>
      <c r="L3" s="124"/>
      <c r="M3" s="125"/>
      <c r="N3" s="124"/>
      <c r="O3" s="125"/>
      <c r="P3" s="127"/>
      <c r="Q3" s="128"/>
      <c r="R3" s="118"/>
    </row>
    <row r="4" spans="2:18" ht="15" customHeight="1">
      <c r="B4" s="109" t="s">
        <v>43</v>
      </c>
      <c r="C4" s="111" t="str">
        <f>IFERROR(VLOOKUP(B4,[1]teams!$B$1:$C$76,2,FALSE),"")</f>
        <v>VHZ 2</v>
      </c>
      <c r="D4" s="115"/>
      <c r="E4" s="30"/>
      <c r="F4" s="67">
        <v>2</v>
      </c>
      <c r="G4" s="18">
        <v>2</v>
      </c>
      <c r="H4" s="55"/>
      <c r="I4" s="18"/>
      <c r="J4" s="55">
        <v>4</v>
      </c>
      <c r="K4" s="18">
        <v>5</v>
      </c>
      <c r="L4" s="55"/>
      <c r="M4" s="18"/>
      <c r="N4" s="67">
        <v>4</v>
      </c>
      <c r="O4" s="23">
        <v>12</v>
      </c>
      <c r="P4" s="107">
        <f>IF(AND(D4="",F4="",H4="",J4="",L4="",N4=""),"",D4+F4+H4+J4+L4+N4)</f>
        <v>10</v>
      </c>
      <c r="Q4" s="31">
        <f>IF(AND(E4="",G4="",I4="",K4="",M4="",O4=""),"",E4+G4+I4+K4+M4+O4)</f>
        <v>19</v>
      </c>
      <c r="R4" s="47" t="s">
        <v>7</v>
      </c>
    </row>
    <row r="5" spans="2:18" ht="34.5" thickBot="1">
      <c r="B5" s="110"/>
      <c r="C5" s="112"/>
      <c r="D5" s="116"/>
      <c r="E5" s="32"/>
      <c r="F5" s="67"/>
      <c r="G5" s="6"/>
      <c r="H5" s="64"/>
      <c r="I5" s="7"/>
      <c r="J5" s="64"/>
      <c r="K5" s="7"/>
      <c r="L5" s="64"/>
      <c r="M5" s="7"/>
      <c r="N5" s="68"/>
      <c r="O5" s="8"/>
      <c r="P5" s="108"/>
      <c r="Q5" s="33"/>
      <c r="R5" s="48"/>
    </row>
    <row r="6" spans="2:18" ht="15" customHeight="1">
      <c r="B6" s="109" t="s">
        <v>44</v>
      </c>
      <c r="C6" s="111" t="str">
        <f>IFERROR(VLOOKUP(B6,[1]teams!$B$1:$C$76,2,FALSE),"")</f>
        <v>Sp. Stad Hans 1</v>
      </c>
      <c r="D6" s="53">
        <v>2</v>
      </c>
      <c r="E6" s="18">
        <v>-2</v>
      </c>
      <c r="F6" s="105"/>
      <c r="G6" s="34"/>
      <c r="H6" s="55"/>
      <c r="I6" s="12"/>
      <c r="J6" s="55">
        <v>0</v>
      </c>
      <c r="K6" s="13">
        <v>-4</v>
      </c>
      <c r="L6" s="63">
        <v>2</v>
      </c>
      <c r="M6" s="12">
        <v>-1</v>
      </c>
      <c r="N6" s="67"/>
      <c r="O6" s="14"/>
      <c r="P6" s="107">
        <f t="shared" ref="P6" si="0">IF(AND(D6="",F6="",H6="",J6="",L6="",N6=""),"",D6+F6+H6+J6+L6+N6)</f>
        <v>4</v>
      </c>
      <c r="Q6" s="31">
        <f>IF(AND(E6="",G6="",I6="",K6="",M6="",O6=""),"",E6+G6+I6+K6+M6+O6)</f>
        <v>-7</v>
      </c>
      <c r="R6" s="47" t="s">
        <v>37</v>
      </c>
    </row>
    <row r="7" spans="2:18" ht="34.5" thickBot="1">
      <c r="B7" s="110"/>
      <c r="C7" s="112"/>
      <c r="D7" s="62"/>
      <c r="E7" s="7"/>
      <c r="F7" s="106"/>
      <c r="G7" s="32"/>
      <c r="H7" s="55"/>
      <c r="I7" s="6"/>
      <c r="J7" s="64"/>
      <c r="K7" s="15"/>
      <c r="L7" s="64"/>
      <c r="M7" s="7"/>
      <c r="N7" s="68"/>
      <c r="O7" s="8"/>
      <c r="P7" s="108"/>
      <c r="Q7" s="33"/>
      <c r="R7" s="48"/>
    </row>
    <row r="8" spans="2:18" ht="15" customHeight="1">
      <c r="B8" s="109" t="s">
        <v>45</v>
      </c>
      <c r="C8" s="111" t="str">
        <f>IFERROR(VLOOKUP(B8,[1]teams!$B$1:$C$76,2,FALSE),"")</f>
        <v>SAS Power</v>
      </c>
      <c r="D8" s="53"/>
      <c r="E8" s="16"/>
      <c r="F8" s="55"/>
      <c r="G8" s="12"/>
      <c r="H8" s="105"/>
      <c r="I8" s="34"/>
      <c r="J8" s="63">
        <v>0</v>
      </c>
      <c r="K8" s="12">
        <v>-8</v>
      </c>
      <c r="L8" s="63"/>
      <c r="M8" s="12"/>
      <c r="N8" s="67">
        <v>2</v>
      </c>
      <c r="O8" s="14">
        <v>-1</v>
      </c>
      <c r="P8" s="107">
        <f t="shared" ref="P8" si="1">IF(AND(D8="",F8="",H8="",J8="",L8="",N8=""),"",D8+F8+H8+J8+L8+N8)</f>
        <v>2</v>
      </c>
      <c r="Q8" s="31">
        <f>IF(AND(E8="",G8="",I8="",K8="",M8="",O8=""),"",E8+G8+I8+K8+M8+O8)</f>
        <v>-9</v>
      </c>
      <c r="R8" s="47" t="s">
        <v>82</v>
      </c>
    </row>
    <row r="9" spans="2:18" ht="34.5" thickBot="1">
      <c r="B9" s="110"/>
      <c r="C9" s="112"/>
      <c r="D9" s="62"/>
      <c r="E9" s="7"/>
      <c r="F9" s="64"/>
      <c r="G9" s="7"/>
      <c r="H9" s="106"/>
      <c r="I9" s="32"/>
      <c r="J9" s="64"/>
      <c r="K9" s="7"/>
      <c r="L9" s="64"/>
      <c r="M9" s="7"/>
      <c r="N9" s="68"/>
      <c r="O9" s="8"/>
      <c r="P9" s="108"/>
      <c r="Q9" s="35"/>
      <c r="R9" s="48"/>
    </row>
    <row r="10" spans="2:18" ht="15" customHeight="1">
      <c r="B10" s="109" t="s">
        <v>46</v>
      </c>
      <c r="C10" s="111" t="str">
        <f>IFERROR(VLOOKUP(B10,[1]teams!$B$1:$C$76,2,FALSE),"")</f>
        <v>VHZ 3</v>
      </c>
      <c r="D10" s="61">
        <v>0</v>
      </c>
      <c r="E10" s="12">
        <v>-5</v>
      </c>
      <c r="F10" s="63">
        <v>4</v>
      </c>
      <c r="G10" s="12">
        <v>4</v>
      </c>
      <c r="H10" s="63">
        <v>4</v>
      </c>
      <c r="I10" s="12">
        <v>8</v>
      </c>
      <c r="J10" s="105"/>
      <c r="K10" s="34"/>
      <c r="L10" s="66">
        <v>0</v>
      </c>
      <c r="M10" s="12">
        <v>-5</v>
      </c>
      <c r="N10" s="63"/>
      <c r="O10" s="14"/>
      <c r="P10" s="107">
        <f t="shared" ref="P10" si="2">IF(AND(D10="",F10="",H10="",J10="",L10="",N10=""),"",D10+F10+H10+J10+L10+N10)</f>
        <v>8</v>
      </c>
      <c r="Q10" s="31">
        <f>IF(AND(E10="",G10="",I10="",K10="",M10="",O10=""),"",E10+G10+I10+K10+M10+O10)</f>
        <v>2</v>
      </c>
      <c r="R10" s="47" t="s">
        <v>5</v>
      </c>
    </row>
    <row r="11" spans="2:18" ht="34.5" thickBot="1">
      <c r="B11" s="110"/>
      <c r="C11" s="112"/>
      <c r="D11" s="62"/>
      <c r="E11" s="7"/>
      <c r="F11" s="64"/>
      <c r="G11" s="7"/>
      <c r="H11" s="64"/>
      <c r="I11" s="7"/>
      <c r="J11" s="106"/>
      <c r="K11" s="32"/>
      <c r="L11" s="68"/>
      <c r="M11" s="7"/>
      <c r="N11" s="64"/>
      <c r="O11" s="8"/>
      <c r="P11" s="108"/>
      <c r="Q11" s="33"/>
      <c r="R11" s="48"/>
    </row>
    <row r="12" spans="2:18" ht="15" customHeight="1">
      <c r="B12" s="109" t="s">
        <v>47</v>
      </c>
      <c r="C12" s="111" t="str">
        <f>IFERROR(VLOOKUP(B12,[1]teams!$B$1:$C$76,2,FALSE),"")</f>
        <v>Sp. Stad Hans 2</v>
      </c>
      <c r="D12" s="61"/>
      <c r="E12" s="12"/>
      <c r="F12" s="63">
        <v>2</v>
      </c>
      <c r="G12" s="12">
        <v>1</v>
      </c>
      <c r="H12" s="63">
        <v>4</v>
      </c>
      <c r="I12" s="12">
        <v>5</v>
      </c>
      <c r="J12" s="63"/>
      <c r="K12" s="12"/>
      <c r="L12" s="105"/>
      <c r="M12" s="34"/>
      <c r="N12" s="66">
        <v>1</v>
      </c>
      <c r="O12" s="14">
        <v>-1</v>
      </c>
      <c r="P12" s="107">
        <f t="shared" ref="P12" si="3">IF(AND(D12="",F12="",H12="",J12="",L12="",N12=""),"",D12+F12+H12+J12+L12+N12)</f>
        <v>7</v>
      </c>
      <c r="Q12" s="31">
        <f>IF(AND(E12="",G12="",I12="",K12="",M12="",O12=""),"",E12+G12+I12+K12+M12+O12)</f>
        <v>5</v>
      </c>
      <c r="R12" s="47" t="s">
        <v>11</v>
      </c>
    </row>
    <row r="13" spans="2:18" ht="34.5" thickBot="1">
      <c r="B13" s="110"/>
      <c r="C13" s="112"/>
      <c r="D13" s="62"/>
      <c r="E13" s="7"/>
      <c r="F13" s="64"/>
      <c r="G13" s="7"/>
      <c r="H13" s="64"/>
      <c r="I13" s="7"/>
      <c r="J13" s="64"/>
      <c r="K13" s="7"/>
      <c r="L13" s="106"/>
      <c r="M13" s="32"/>
      <c r="N13" s="68"/>
      <c r="O13" s="8"/>
      <c r="P13" s="108"/>
      <c r="Q13" s="33"/>
      <c r="R13" s="48"/>
    </row>
    <row r="14" spans="2:18" ht="15" customHeight="1">
      <c r="B14" s="109" t="s">
        <v>48</v>
      </c>
      <c r="C14" s="111" t="str">
        <f>IFERROR(VLOOKUP(B14,[1]teams!$B$1:$C$76,2,FALSE),"")</f>
        <v>VCH Spike</v>
      </c>
      <c r="D14" s="53">
        <v>0</v>
      </c>
      <c r="E14" s="18">
        <v>-12</v>
      </c>
      <c r="F14" s="55"/>
      <c r="G14" s="18"/>
      <c r="H14" s="55">
        <v>2</v>
      </c>
      <c r="I14" s="18">
        <v>1</v>
      </c>
      <c r="J14" s="55"/>
      <c r="K14" s="18"/>
      <c r="L14" s="55">
        <v>3</v>
      </c>
      <c r="M14" s="18">
        <v>1</v>
      </c>
      <c r="N14" s="113"/>
      <c r="O14" s="36"/>
      <c r="P14" s="107">
        <f t="shared" ref="P14" si="4">IF(AND(D14="",F14="",H14="",J14="",L14="",N14=""),"",D14+F14+H14+J14+L14+N14)</f>
        <v>5</v>
      </c>
      <c r="Q14" s="31">
        <f>IF(AND(E14="",G14="",I14="",K14="",M14="",O14=""),"",E14+G14+I14+K14+M14+O14)</f>
        <v>-10</v>
      </c>
      <c r="R14" s="47" t="s">
        <v>9</v>
      </c>
    </row>
    <row r="15" spans="2:18" ht="34.5" thickBot="1">
      <c r="B15" s="110"/>
      <c r="C15" s="112"/>
      <c r="D15" s="54"/>
      <c r="E15" s="19"/>
      <c r="F15" s="56"/>
      <c r="G15" s="19"/>
      <c r="H15" s="56"/>
      <c r="I15" s="19"/>
      <c r="J15" s="56"/>
      <c r="K15" s="19"/>
      <c r="L15" s="56"/>
      <c r="M15" s="19"/>
      <c r="N15" s="114"/>
      <c r="O15" s="37"/>
      <c r="P15" s="108"/>
      <c r="Q15" s="33"/>
      <c r="R15" s="48"/>
    </row>
    <row r="16" spans="2:18" ht="15.75" thickBot="1"/>
    <row r="17" spans="2:18" ht="15" customHeight="1">
      <c r="B17" s="109" t="s">
        <v>42</v>
      </c>
      <c r="C17" s="117" t="s">
        <v>14</v>
      </c>
      <c r="D17" s="119">
        <f>+C19</f>
        <v>0</v>
      </c>
      <c r="E17" s="120"/>
      <c r="F17" s="119">
        <f>+C21</f>
        <v>0</v>
      </c>
      <c r="G17" s="120"/>
      <c r="H17" s="119">
        <f>+C23</f>
        <v>0</v>
      </c>
      <c r="I17" s="120"/>
      <c r="J17" s="119">
        <f>+C25</f>
        <v>0</v>
      </c>
      <c r="K17" s="120"/>
      <c r="L17" s="119">
        <f>+C27</f>
        <v>0</v>
      </c>
      <c r="M17" s="123"/>
      <c r="N17" s="119">
        <f>+C29</f>
        <v>0</v>
      </c>
      <c r="O17" s="123"/>
      <c r="P17" s="126" t="s">
        <v>2</v>
      </c>
      <c r="Q17" s="117"/>
      <c r="R17" s="117" t="s">
        <v>3</v>
      </c>
    </row>
    <row r="18" spans="2:18" ht="15.75" thickBot="1">
      <c r="B18" s="110"/>
      <c r="C18" s="118"/>
      <c r="D18" s="121"/>
      <c r="E18" s="122"/>
      <c r="F18" s="121"/>
      <c r="G18" s="122"/>
      <c r="H18" s="121"/>
      <c r="I18" s="122"/>
      <c r="J18" s="121"/>
      <c r="K18" s="122"/>
      <c r="L18" s="124"/>
      <c r="M18" s="125"/>
      <c r="N18" s="124"/>
      <c r="O18" s="125"/>
      <c r="P18" s="127"/>
      <c r="Q18" s="128"/>
      <c r="R18" s="118"/>
    </row>
    <row r="19" spans="2:18" ht="15" customHeight="1">
      <c r="B19" s="109" t="s">
        <v>49</v>
      </c>
      <c r="C19" s="111"/>
      <c r="D19" s="115"/>
      <c r="E19" s="30"/>
      <c r="F19" s="67"/>
      <c r="G19" s="18"/>
      <c r="H19" s="55"/>
      <c r="I19" s="18"/>
      <c r="J19" s="55"/>
      <c r="K19" s="18"/>
      <c r="L19" s="55"/>
      <c r="M19" s="18"/>
      <c r="N19" s="67"/>
      <c r="O19" s="23"/>
      <c r="P19" s="107"/>
      <c r="Q19" s="31"/>
      <c r="R19" s="47"/>
    </row>
    <row r="20" spans="2:18" ht="34.5" thickBot="1">
      <c r="B20" s="110"/>
      <c r="C20" s="112"/>
      <c r="D20" s="116"/>
      <c r="E20" s="32"/>
      <c r="F20" s="67"/>
      <c r="G20" s="6"/>
      <c r="H20" s="64"/>
      <c r="I20" s="7"/>
      <c r="J20" s="64"/>
      <c r="K20" s="7"/>
      <c r="L20" s="64"/>
      <c r="M20" s="7"/>
      <c r="N20" s="68"/>
      <c r="O20" s="8"/>
      <c r="P20" s="108"/>
      <c r="Q20" s="33"/>
      <c r="R20" s="48"/>
    </row>
    <row r="21" spans="2:18" ht="15" customHeight="1">
      <c r="B21" s="109" t="s">
        <v>50</v>
      </c>
      <c r="C21" s="111"/>
      <c r="D21" s="53"/>
      <c r="E21" s="18"/>
      <c r="F21" s="105"/>
      <c r="G21" s="34"/>
      <c r="H21" s="55"/>
      <c r="I21" s="12"/>
      <c r="J21" s="55"/>
      <c r="K21" s="13"/>
      <c r="L21" s="63"/>
      <c r="M21" s="12"/>
      <c r="N21" s="67"/>
      <c r="O21" s="14"/>
      <c r="P21" s="107"/>
      <c r="Q21" s="31"/>
      <c r="R21" s="47"/>
    </row>
    <row r="22" spans="2:18" ht="34.5" thickBot="1">
      <c r="B22" s="110"/>
      <c r="C22" s="112"/>
      <c r="D22" s="62"/>
      <c r="E22" s="7"/>
      <c r="F22" s="106"/>
      <c r="G22" s="32"/>
      <c r="H22" s="55"/>
      <c r="I22" s="6"/>
      <c r="J22" s="64"/>
      <c r="K22" s="15"/>
      <c r="L22" s="64"/>
      <c r="M22" s="7"/>
      <c r="N22" s="68"/>
      <c r="O22" s="8"/>
      <c r="P22" s="108"/>
      <c r="Q22" s="33"/>
      <c r="R22" s="48"/>
    </row>
    <row r="23" spans="2:18" ht="15" customHeight="1">
      <c r="B23" s="109" t="s">
        <v>51</v>
      </c>
      <c r="C23" s="111"/>
      <c r="D23" s="53"/>
      <c r="E23" s="16"/>
      <c r="F23" s="55"/>
      <c r="G23" s="12"/>
      <c r="H23" s="105"/>
      <c r="I23" s="34"/>
      <c r="J23" s="63"/>
      <c r="K23" s="12"/>
      <c r="L23" s="63"/>
      <c r="M23" s="12"/>
      <c r="N23" s="67"/>
      <c r="O23" s="14"/>
      <c r="P23" s="107"/>
      <c r="Q23" s="31"/>
      <c r="R23" s="47"/>
    </row>
    <row r="24" spans="2:18" ht="34.5" thickBot="1">
      <c r="B24" s="110"/>
      <c r="C24" s="112"/>
      <c r="D24" s="62"/>
      <c r="E24" s="7"/>
      <c r="F24" s="64"/>
      <c r="G24" s="7"/>
      <c r="H24" s="106"/>
      <c r="I24" s="32"/>
      <c r="J24" s="64"/>
      <c r="K24" s="7"/>
      <c r="L24" s="64"/>
      <c r="M24" s="7"/>
      <c r="N24" s="68"/>
      <c r="O24" s="8"/>
      <c r="P24" s="108"/>
      <c r="Q24" s="35"/>
      <c r="R24" s="48"/>
    </row>
    <row r="25" spans="2:18" ht="15" customHeight="1">
      <c r="B25" s="109" t="s">
        <v>52</v>
      </c>
      <c r="C25" s="111"/>
      <c r="D25" s="61"/>
      <c r="E25" s="12"/>
      <c r="F25" s="63"/>
      <c r="G25" s="12"/>
      <c r="H25" s="63"/>
      <c r="I25" s="12"/>
      <c r="J25" s="105"/>
      <c r="K25" s="34"/>
      <c r="L25" s="66"/>
      <c r="M25" s="12"/>
      <c r="N25" s="63"/>
      <c r="O25" s="14"/>
      <c r="P25" s="107"/>
      <c r="Q25" s="31"/>
      <c r="R25" s="47"/>
    </row>
    <row r="26" spans="2:18" ht="34.5" thickBot="1">
      <c r="B26" s="110"/>
      <c r="C26" s="112"/>
      <c r="D26" s="62"/>
      <c r="E26" s="7"/>
      <c r="F26" s="64"/>
      <c r="G26" s="7"/>
      <c r="H26" s="64"/>
      <c r="I26" s="7"/>
      <c r="J26" s="106"/>
      <c r="K26" s="32"/>
      <c r="L26" s="68"/>
      <c r="M26" s="7"/>
      <c r="N26" s="64"/>
      <c r="O26" s="8"/>
      <c r="P26" s="108"/>
      <c r="Q26" s="33"/>
      <c r="R26" s="48"/>
    </row>
    <row r="27" spans="2:18" ht="15" customHeight="1">
      <c r="B27" s="109" t="s">
        <v>53</v>
      </c>
      <c r="C27" s="111"/>
      <c r="D27" s="61"/>
      <c r="E27" s="12"/>
      <c r="F27" s="63"/>
      <c r="G27" s="12"/>
      <c r="H27" s="63"/>
      <c r="I27" s="12"/>
      <c r="J27" s="63"/>
      <c r="K27" s="12"/>
      <c r="L27" s="105"/>
      <c r="M27" s="34"/>
      <c r="N27" s="66"/>
      <c r="O27" s="14"/>
      <c r="P27" s="107"/>
      <c r="Q27" s="31"/>
      <c r="R27" s="47"/>
    </row>
    <row r="28" spans="2:18" ht="34.5" thickBot="1">
      <c r="B28" s="110"/>
      <c r="C28" s="112"/>
      <c r="D28" s="62"/>
      <c r="E28" s="7"/>
      <c r="F28" s="64"/>
      <c r="G28" s="7"/>
      <c r="H28" s="64"/>
      <c r="I28" s="7"/>
      <c r="J28" s="64"/>
      <c r="K28" s="7"/>
      <c r="L28" s="106"/>
      <c r="M28" s="32"/>
      <c r="N28" s="68"/>
      <c r="O28" s="8"/>
      <c r="P28" s="108"/>
      <c r="Q28" s="33"/>
      <c r="R28" s="48"/>
    </row>
    <row r="29" spans="2:18" ht="15" customHeight="1">
      <c r="B29" s="109" t="s">
        <v>54</v>
      </c>
      <c r="C29" s="111"/>
      <c r="D29" s="53"/>
      <c r="E29" s="18"/>
      <c r="F29" s="55"/>
      <c r="G29" s="18"/>
      <c r="H29" s="55"/>
      <c r="I29" s="18"/>
      <c r="J29" s="55"/>
      <c r="K29" s="18"/>
      <c r="L29" s="55"/>
      <c r="M29" s="18"/>
      <c r="N29" s="113"/>
      <c r="O29" s="36"/>
      <c r="P29" s="107"/>
      <c r="Q29" s="31"/>
      <c r="R29" s="47"/>
    </row>
    <row r="30" spans="2:18" ht="34.5" thickBot="1">
      <c r="B30" s="110"/>
      <c r="C30" s="112"/>
      <c r="D30" s="54"/>
      <c r="E30" s="19"/>
      <c r="F30" s="56"/>
      <c r="G30" s="19"/>
      <c r="H30" s="56"/>
      <c r="I30" s="19"/>
      <c r="J30" s="56"/>
      <c r="K30" s="19"/>
      <c r="L30" s="56"/>
      <c r="M30" s="19"/>
      <c r="N30" s="114"/>
      <c r="O30" s="37"/>
      <c r="P30" s="108"/>
      <c r="Q30" s="33"/>
      <c r="R30" s="48"/>
    </row>
    <row r="31" spans="2:18" ht="15.75" thickBot="1"/>
    <row r="32" spans="2:18" ht="15" customHeight="1">
      <c r="B32" s="109"/>
      <c r="C32" s="117"/>
      <c r="D32" s="119"/>
      <c r="E32" s="120"/>
      <c r="F32" s="119"/>
      <c r="G32" s="120"/>
      <c r="H32" s="119"/>
      <c r="I32" s="120"/>
      <c r="J32" s="119"/>
      <c r="K32" s="120"/>
      <c r="L32" s="119"/>
      <c r="M32" s="123"/>
      <c r="N32" s="119"/>
      <c r="O32" s="123"/>
      <c r="P32" s="126"/>
      <c r="Q32" s="117"/>
      <c r="R32" s="117"/>
    </row>
    <row r="33" spans="2:18" ht="15.75" thickBot="1">
      <c r="B33" s="110"/>
      <c r="C33" s="118"/>
      <c r="D33" s="121"/>
      <c r="E33" s="122"/>
      <c r="F33" s="121"/>
      <c r="G33" s="122"/>
      <c r="H33" s="121"/>
      <c r="I33" s="122"/>
      <c r="J33" s="121"/>
      <c r="K33" s="122"/>
      <c r="L33" s="124"/>
      <c r="M33" s="125"/>
      <c r="N33" s="124"/>
      <c r="O33" s="125"/>
      <c r="P33" s="127"/>
      <c r="Q33" s="128"/>
      <c r="R33" s="118"/>
    </row>
    <row r="34" spans="2:18" ht="15" customHeight="1">
      <c r="B34" s="109"/>
      <c r="C34" s="111"/>
      <c r="D34" s="115"/>
      <c r="E34" s="30"/>
      <c r="F34" s="67"/>
      <c r="G34" s="18"/>
      <c r="H34" s="55"/>
      <c r="I34" s="18"/>
      <c r="J34" s="55"/>
      <c r="K34" s="18"/>
      <c r="L34" s="55"/>
      <c r="M34" s="18"/>
      <c r="N34" s="67"/>
      <c r="O34" s="23"/>
      <c r="P34" s="107"/>
      <c r="Q34" s="31"/>
      <c r="R34" s="47"/>
    </row>
    <row r="35" spans="2:18" ht="34.5" thickBot="1">
      <c r="B35" s="110"/>
      <c r="C35" s="112"/>
      <c r="D35" s="116"/>
      <c r="E35" s="32"/>
      <c r="F35" s="67"/>
      <c r="G35" s="6"/>
      <c r="H35" s="64"/>
      <c r="I35" s="7"/>
      <c r="J35" s="64"/>
      <c r="K35" s="7"/>
      <c r="L35" s="64"/>
      <c r="M35" s="7"/>
      <c r="N35" s="68"/>
      <c r="O35" s="8"/>
      <c r="P35" s="108"/>
      <c r="Q35" s="33"/>
      <c r="R35" s="48"/>
    </row>
    <row r="36" spans="2:18" ht="15" customHeight="1">
      <c r="B36" s="109"/>
      <c r="C36" s="111"/>
      <c r="D36" s="53"/>
      <c r="E36" s="18"/>
      <c r="F36" s="105"/>
      <c r="G36" s="34"/>
      <c r="H36" s="55"/>
      <c r="I36" s="12"/>
      <c r="J36" s="55"/>
      <c r="K36" s="13"/>
      <c r="L36" s="63"/>
      <c r="M36" s="12"/>
      <c r="N36" s="67"/>
      <c r="O36" s="14"/>
      <c r="P36" s="107"/>
      <c r="Q36" s="31"/>
      <c r="R36" s="47"/>
    </row>
    <row r="37" spans="2:18" ht="34.5" thickBot="1">
      <c r="B37" s="110"/>
      <c r="C37" s="112"/>
      <c r="D37" s="62"/>
      <c r="E37" s="7"/>
      <c r="F37" s="106"/>
      <c r="G37" s="32"/>
      <c r="H37" s="55"/>
      <c r="I37" s="6"/>
      <c r="J37" s="64"/>
      <c r="K37" s="15"/>
      <c r="L37" s="64"/>
      <c r="M37" s="7"/>
      <c r="N37" s="68"/>
      <c r="O37" s="8"/>
      <c r="P37" s="108"/>
      <c r="Q37" s="33"/>
      <c r="R37" s="48"/>
    </row>
    <row r="38" spans="2:18" ht="15" customHeight="1">
      <c r="B38" s="109"/>
      <c r="C38" s="111"/>
      <c r="D38" s="53"/>
      <c r="E38" s="16"/>
      <c r="F38" s="55"/>
      <c r="G38" s="12"/>
      <c r="H38" s="105"/>
      <c r="I38" s="34"/>
      <c r="J38" s="63"/>
      <c r="K38" s="12"/>
      <c r="L38" s="63"/>
      <c r="M38" s="12"/>
      <c r="N38" s="67"/>
      <c r="O38" s="14"/>
      <c r="P38" s="107"/>
      <c r="Q38" s="31"/>
      <c r="R38" s="47"/>
    </row>
    <row r="39" spans="2:18" ht="34.5" thickBot="1">
      <c r="B39" s="110"/>
      <c r="C39" s="112"/>
      <c r="D39" s="62"/>
      <c r="E39" s="7"/>
      <c r="F39" s="64"/>
      <c r="G39" s="7"/>
      <c r="H39" s="106"/>
      <c r="I39" s="32"/>
      <c r="J39" s="64"/>
      <c r="K39" s="7"/>
      <c r="L39" s="64"/>
      <c r="M39" s="7"/>
      <c r="N39" s="68"/>
      <c r="O39" s="8"/>
      <c r="P39" s="108"/>
      <c r="Q39" s="35"/>
      <c r="R39" s="48"/>
    </row>
    <row r="40" spans="2:18" ht="15" customHeight="1">
      <c r="B40" s="109"/>
      <c r="C40" s="111"/>
      <c r="D40" s="61"/>
      <c r="E40" s="12"/>
      <c r="F40" s="63"/>
      <c r="G40" s="12"/>
      <c r="H40" s="63"/>
      <c r="I40" s="12"/>
      <c r="J40" s="105"/>
      <c r="K40" s="34"/>
      <c r="L40" s="66"/>
      <c r="M40" s="12"/>
      <c r="N40" s="63"/>
      <c r="O40" s="14"/>
      <c r="P40" s="107"/>
      <c r="Q40" s="31"/>
      <c r="R40" s="47"/>
    </row>
    <row r="41" spans="2:18" ht="34.5" thickBot="1">
      <c r="B41" s="110"/>
      <c r="C41" s="112"/>
      <c r="D41" s="62"/>
      <c r="E41" s="7"/>
      <c r="F41" s="64"/>
      <c r="G41" s="7"/>
      <c r="H41" s="64"/>
      <c r="I41" s="7"/>
      <c r="J41" s="106"/>
      <c r="K41" s="32"/>
      <c r="L41" s="68"/>
      <c r="M41" s="7"/>
      <c r="N41" s="64"/>
      <c r="O41" s="8"/>
      <c r="P41" s="108"/>
      <c r="Q41" s="33"/>
      <c r="R41" s="48"/>
    </row>
    <row r="42" spans="2:18" ht="15" customHeight="1">
      <c r="B42" s="109"/>
      <c r="C42" s="111"/>
      <c r="D42" s="61"/>
      <c r="E42" s="12"/>
      <c r="F42" s="63"/>
      <c r="G42" s="12"/>
      <c r="H42" s="63"/>
      <c r="I42" s="12"/>
      <c r="J42" s="63"/>
      <c r="K42" s="12"/>
      <c r="L42" s="105"/>
      <c r="M42" s="34"/>
      <c r="N42" s="66"/>
      <c r="O42" s="14"/>
      <c r="P42" s="107"/>
      <c r="Q42" s="31"/>
      <c r="R42" s="47"/>
    </row>
    <row r="43" spans="2:18" ht="34.5" thickBot="1">
      <c r="B43" s="110"/>
      <c r="C43" s="112"/>
      <c r="D43" s="62"/>
      <c r="E43" s="7"/>
      <c r="F43" s="64"/>
      <c r="G43" s="7"/>
      <c r="H43" s="64"/>
      <c r="I43" s="7"/>
      <c r="J43" s="64"/>
      <c r="K43" s="7"/>
      <c r="L43" s="106"/>
      <c r="M43" s="32"/>
      <c r="N43" s="68"/>
      <c r="O43" s="8"/>
      <c r="P43" s="108"/>
      <c r="Q43" s="33"/>
      <c r="R43" s="48"/>
    </row>
    <row r="44" spans="2:18" ht="15" customHeight="1">
      <c r="B44" s="109"/>
      <c r="C44" s="111"/>
      <c r="D44" s="53"/>
      <c r="E44" s="18"/>
      <c r="F44" s="55"/>
      <c r="G44" s="18"/>
      <c r="H44" s="55"/>
      <c r="I44" s="18"/>
      <c r="J44" s="55"/>
      <c r="K44" s="18"/>
      <c r="L44" s="55"/>
      <c r="M44" s="18"/>
      <c r="N44" s="113"/>
      <c r="O44" s="36"/>
      <c r="P44" s="107"/>
      <c r="Q44" s="31"/>
      <c r="R44" s="47"/>
    </row>
    <row r="45" spans="2:18" ht="34.5" thickBot="1">
      <c r="B45" s="110"/>
      <c r="C45" s="112"/>
      <c r="D45" s="54"/>
      <c r="E45" s="19"/>
      <c r="F45" s="56"/>
      <c r="G45" s="19"/>
      <c r="H45" s="56"/>
      <c r="I45" s="19"/>
      <c r="J45" s="56"/>
      <c r="K45" s="19"/>
      <c r="L45" s="56"/>
      <c r="M45" s="19"/>
      <c r="N45" s="114"/>
      <c r="O45" s="37"/>
      <c r="P45" s="108"/>
      <c r="Q45" s="33"/>
      <c r="R45" s="48"/>
    </row>
  </sheetData>
  <mergeCells count="210">
    <mergeCell ref="R44:R45"/>
    <mergeCell ref="B44:B45"/>
    <mergeCell ref="C44:C45"/>
    <mergeCell ref="D44:D45"/>
    <mergeCell ref="F44:F45"/>
    <mergeCell ref="H44:H45"/>
    <mergeCell ref="J44:J45"/>
    <mergeCell ref="L44:L45"/>
    <mergeCell ref="N44:N45"/>
    <mergeCell ref="P44:P45"/>
    <mergeCell ref="R40:R41"/>
    <mergeCell ref="B42:B43"/>
    <mergeCell ref="C42:C43"/>
    <mergeCell ref="D42:D43"/>
    <mergeCell ref="F42:F43"/>
    <mergeCell ref="H42:H43"/>
    <mergeCell ref="J42:J43"/>
    <mergeCell ref="L42:L43"/>
    <mergeCell ref="N42:N43"/>
    <mergeCell ref="P42:P43"/>
    <mergeCell ref="R42:R43"/>
    <mergeCell ref="B40:B41"/>
    <mergeCell ref="C40:C41"/>
    <mergeCell ref="D40:D41"/>
    <mergeCell ref="F40:F41"/>
    <mergeCell ref="H40:H41"/>
    <mergeCell ref="J40:J41"/>
    <mergeCell ref="L40:L41"/>
    <mergeCell ref="N40:N41"/>
    <mergeCell ref="P40:P41"/>
    <mergeCell ref="R36:R37"/>
    <mergeCell ref="B38:B39"/>
    <mergeCell ref="C38:C39"/>
    <mergeCell ref="D38:D39"/>
    <mergeCell ref="F38:F39"/>
    <mergeCell ref="H38:H39"/>
    <mergeCell ref="J38:J39"/>
    <mergeCell ref="L38:L39"/>
    <mergeCell ref="N38:N39"/>
    <mergeCell ref="P38:P39"/>
    <mergeCell ref="R38:R39"/>
    <mergeCell ref="B36:B37"/>
    <mergeCell ref="C36:C37"/>
    <mergeCell ref="D36:D37"/>
    <mergeCell ref="F36:F37"/>
    <mergeCell ref="H36:H37"/>
    <mergeCell ref="J36:J37"/>
    <mergeCell ref="L36:L37"/>
    <mergeCell ref="N36:N37"/>
    <mergeCell ref="P36:P37"/>
    <mergeCell ref="R32:R33"/>
    <mergeCell ref="B34:B35"/>
    <mergeCell ref="C34:C35"/>
    <mergeCell ref="D34:D35"/>
    <mergeCell ref="F34:F35"/>
    <mergeCell ref="H34:H35"/>
    <mergeCell ref="J34:J35"/>
    <mergeCell ref="L34:L35"/>
    <mergeCell ref="N34:N35"/>
    <mergeCell ref="P34:P35"/>
    <mergeCell ref="R34:R35"/>
    <mergeCell ref="B32:B33"/>
    <mergeCell ref="C32:C33"/>
    <mergeCell ref="D32:E33"/>
    <mergeCell ref="F32:G33"/>
    <mergeCell ref="H32:I33"/>
    <mergeCell ref="J32:K33"/>
    <mergeCell ref="L32:M33"/>
    <mergeCell ref="N32:O33"/>
    <mergeCell ref="P32:Q33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L4:L5"/>
    <mergeCell ref="N4:N5"/>
    <mergeCell ref="P4:P5"/>
    <mergeCell ref="R4:R5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R10:R11"/>
    <mergeCell ref="B12:B13"/>
    <mergeCell ref="C12:C13"/>
    <mergeCell ref="D12:D13"/>
    <mergeCell ref="F12:F13"/>
    <mergeCell ref="H12:H13"/>
    <mergeCell ref="J12:J13"/>
    <mergeCell ref="L12:L13"/>
    <mergeCell ref="N12:N13"/>
    <mergeCell ref="P12:P13"/>
    <mergeCell ref="R12:R13"/>
    <mergeCell ref="B10:B11"/>
    <mergeCell ref="C10:C11"/>
    <mergeCell ref="D10:D11"/>
    <mergeCell ref="F10:F11"/>
    <mergeCell ref="H10:H11"/>
    <mergeCell ref="J10:J11"/>
    <mergeCell ref="L10:L11"/>
    <mergeCell ref="N10:N11"/>
    <mergeCell ref="P10:P11"/>
    <mergeCell ref="R14:R15"/>
    <mergeCell ref="B17:B18"/>
    <mergeCell ref="C17:C18"/>
    <mergeCell ref="D17:E18"/>
    <mergeCell ref="F17:G18"/>
    <mergeCell ref="H17:I18"/>
    <mergeCell ref="J17:K18"/>
    <mergeCell ref="L17:M18"/>
    <mergeCell ref="N17:O18"/>
    <mergeCell ref="P17:Q18"/>
    <mergeCell ref="R17:R18"/>
    <mergeCell ref="B14:B15"/>
    <mergeCell ref="C14:C15"/>
    <mergeCell ref="D14:D15"/>
    <mergeCell ref="F14:F15"/>
    <mergeCell ref="H14:H15"/>
    <mergeCell ref="J14:J15"/>
    <mergeCell ref="L14:L15"/>
    <mergeCell ref="N14:N15"/>
    <mergeCell ref="P14:P15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21:R22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5:R26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29:R30"/>
    <mergeCell ref="L27:L28"/>
    <mergeCell ref="N27:N28"/>
    <mergeCell ref="P27:P28"/>
    <mergeCell ref="R27:R28"/>
    <mergeCell ref="B29:B30"/>
    <mergeCell ref="C29:C30"/>
    <mergeCell ref="D29:D30"/>
    <mergeCell ref="F29:F30"/>
    <mergeCell ref="H29:H30"/>
    <mergeCell ref="J29:J30"/>
    <mergeCell ref="B27:B28"/>
    <mergeCell ref="C27:C28"/>
    <mergeCell ref="D27:D28"/>
    <mergeCell ref="F27:F28"/>
    <mergeCell ref="H27:H28"/>
    <mergeCell ref="J27:J28"/>
    <mergeCell ref="L29:L30"/>
    <mergeCell ref="N29:N30"/>
    <mergeCell ref="P29:P30"/>
  </mergeCells>
  <pageMargins left="0.13" right="0.13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0"/>
  <sheetViews>
    <sheetView zoomScale="90" zoomScaleNormal="90" workbookViewId="0">
      <selection activeCell="V24" sqref="V24"/>
    </sheetView>
  </sheetViews>
  <sheetFormatPr defaultRowHeight="20.100000000000001" customHeight="1"/>
  <cols>
    <col min="1" max="1" width="3.140625" customWidth="1"/>
    <col min="2" max="2" width="7.7109375" customWidth="1"/>
    <col min="3" max="3" width="21.7109375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</cols>
  <sheetData>
    <row r="1" spans="2:18" ht="20.100000000000001" customHeight="1" thickBot="1"/>
    <row r="2" spans="2:18" ht="20.100000000000001" customHeight="1">
      <c r="B2" s="152" t="s">
        <v>55</v>
      </c>
      <c r="C2" s="157" t="s">
        <v>1</v>
      </c>
      <c r="D2" s="145" t="str">
        <f>+C4</f>
        <v>Atalante Volleytoppers</v>
      </c>
      <c r="E2" s="149"/>
      <c r="F2" s="145" t="str">
        <f>+C6</f>
        <v>VHZ 4</v>
      </c>
      <c r="G2" s="149"/>
      <c r="H2" s="145">
        <f>+C8</f>
        <v>0</v>
      </c>
      <c r="I2" s="149"/>
      <c r="J2" s="145">
        <f>+C10</f>
        <v>0</v>
      </c>
      <c r="K2" s="149"/>
      <c r="L2" s="145" t="str">
        <f>+C12</f>
        <v/>
      </c>
      <c r="M2" s="146"/>
      <c r="N2" s="145" t="str">
        <f>+C14</f>
        <v/>
      </c>
      <c r="O2" s="146"/>
      <c r="P2" s="145" t="s">
        <v>2</v>
      </c>
      <c r="Q2" s="149"/>
      <c r="R2" s="152" t="s">
        <v>3</v>
      </c>
    </row>
    <row r="3" spans="2:18" ht="20.100000000000001" customHeight="1" thickBot="1">
      <c r="B3" s="153"/>
      <c r="C3" s="158"/>
      <c r="D3" s="150"/>
      <c r="E3" s="151"/>
      <c r="F3" s="150"/>
      <c r="G3" s="151"/>
      <c r="H3" s="150"/>
      <c r="I3" s="151"/>
      <c r="J3" s="150"/>
      <c r="K3" s="151"/>
      <c r="L3" s="147"/>
      <c r="M3" s="148"/>
      <c r="N3" s="147"/>
      <c r="O3" s="148"/>
      <c r="P3" s="150"/>
      <c r="Q3" s="151"/>
      <c r="R3" s="153"/>
    </row>
    <row r="4" spans="2:18" ht="20.100000000000001" customHeight="1">
      <c r="B4" s="142" t="s">
        <v>56</v>
      </c>
      <c r="C4" s="131" t="str">
        <f>IFERROR(VLOOKUP(B4,[1]teams!$B$1:$C$76,2,FALSE),"")</f>
        <v>Atalante Volleytoppers</v>
      </c>
      <c r="D4" s="134"/>
      <c r="E4" s="38"/>
      <c r="F4" s="155">
        <v>4</v>
      </c>
      <c r="G4" s="2">
        <v>13</v>
      </c>
      <c r="H4" s="71">
        <v>4</v>
      </c>
      <c r="I4" s="2">
        <v>5</v>
      </c>
      <c r="J4" s="71"/>
      <c r="K4" s="2"/>
      <c r="L4" s="71"/>
      <c r="M4" s="2"/>
      <c r="N4" s="71"/>
      <c r="O4" s="3"/>
      <c r="P4" s="134">
        <f>IF(AND(D4="",F4="",H4="",J4="",L4="",N4=""),"",D4+F4+H4+J4+L4+N4)</f>
        <v>8</v>
      </c>
      <c r="Q4" s="39">
        <f>IF(AND(E4="",G4="",I4="",K4="",M4="",O4=""),"",E4+G4+I4+K4+M4+O4)</f>
        <v>18</v>
      </c>
      <c r="R4" s="47" t="s">
        <v>7</v>
      </c>
    </row>
    <row r="5" spans="2:18" ht="20.100000000000001" customHeight="1" thickBot="1">
      <c r="B5" s="143"/>
      <c r="C5" s="132"/>
      <c r="D5" s="154"/>
      <c r="E5" s="40"/>
      <c r="F5" s="156"/>
      <c r="G5" s="7"/>
      <c r="H5" s="68"/>
      <c r="I5" s="7"/>
      <c r="J5" s="68"/>
      <c r="K5" s="7"/>
      <c r="L5" s="68"/>
      <c r="M5" s="7"/>
      <c r="N5" s="68"/>
      <c r="O5" s="8"/>
      <c r="P5" s="135"/>
      <c r="Q5" s="41"/>
      <c r="R5" s="48"/>
    </row>
    <row r="6" spans="2:18" ht="20.100000000000001" customHeight="1">
      <c r="B6" s="142" t="s">
        <v>57</v>
      </c>
      <c r="C6" s="131" t="str">
        <f>IFERROR(VLOOKUP(B6,[1]teams!$B$1:$C$76,2,FALSE),"")</f>
        <v>VHZ 4</v>
      </c>
      <c r="D6" s="61">
        <v>0</v>
      </c>
      <c r="E6" s="13">
        <v>-13</v>
      </c>
      <c r="F6" s="140"/>
      <c r="G6" s="42"/>
      <c r="H6" s="66">
        <v>0</v>
      </c>
      <c r="I6" s="12">
        <v>-5</v>
      </c>
      <c r="J6" s="63"/>
      <c r="K6" s="12"/>
      <c r="L6" s="66"/>
      <c r="M6" s="12"/>
      <c r="N6" s="66"/>
      <c r="O6" s="14"/>
      <c r="P6" s="134">
        <f t="shared" ref="P6" si="0">IF(AND(D6="",F6="",H6="",J6="",L6="",N6=""),"",D6+F6+H6+J6+L6+N6)</f>
        <v>0</v>
      </c>
      <c r="Q6" s="39">
        <f>IF(AND(E6="",G6="",I6="",K6="",M6="",O6=""),"",E6+G6+I6+K6+M6+O6)</f>
        <v>-18</v>
      </c>
      <c r="R6" s="47" t="s">
        <v>5</v>
      </c>
    </row>
    <row r="7" spans="2:18" ht="20.100000000000001" customHeight="1" thickBot="1">
      <c r="B7" s="143"/>
      <c r="C7" s="132"/>
      <c r="D7" s="62"/>
      <c r="E7" s="15"/>
      <c r="F7" s="141"/>
      <c r="G7" s="43"/>
      <c r="H7" s="68"/>
      <c r="I7" s="7"/>
      <c r="J7" s="64"/>
      <c r="K7" s="7"/>
      <c r="L7" s="68"/>
      <c r="M7" s="7"/>
      <c r="N7" s="68"/>
      <c r="O7" s="8"/>
      <c r="P7" s="135"/>
      <c r="Q7" s="41"/>
      <c r="R7" s="48"/>
    </row>
    <row r="8" spans="2:18" ht="20.100000000000001" customHeight="1">
      <c r="B8" s="142" t="s">
        <v>58</v>
      </c>
      <c r="C8" s="131">
        <f>IFERROR(VLOOKUP(B8,[1]teams!$B$1:$C$76,2,FALSE),"")</f>
        <v>0</v>
      </c>
      <c r="D8" s="53"/>
      <c r="E8" s="10"/>
      <c r="F8" s="55"/>
      <c r="G8" s="18"/>
      <c r="H8" s="136"/>
      <c r="I8" s="44"/>
      <c r="J8" s="55"/>
      <c r="K8" s="18"/>
      <c r="L8" s="67"/>
      <c r="M8" s="18"/>
      <c r="N8" s="67"/>
      <c r="O8" s="23"/>
      <c r="P8" s="134" t="str">
        <f t="shared" ref="P8" si="1">IF(AND(D8="",F8="",H8="",J8="",L8="",N8=""),"",D8+F8+H8+J8+L8+N8)</f>
        <v/>
      </c>
      <c r="Q8" s="39" t="str">
        <f>IF(AND(E8="",G8="",I8="",K8="",M8="",O8=""),"",E8+G8+I8+K8+M8+O8)</f>
        <v/>
      </c>
      <c r="R8" s="47"/>
    </row>
    <row r="9" spans="2:18" ht="20.100000000000001" customHeight="1" thickBot="1">
      <c r="B9" s="143"/>
      <c r="C9" s="132"/>
      <c r="D9" s="62"/>
      <c r="E9" s="15"/>
      <c r="F9" s="64"/>
      <c r="G9" s="7"/>
      <c r="H9" s="139"/>
      <c r="I9" s="43"/>
      <c r="J9" s="64"/>
      <c r="K9" s="7"/>
      <c r="L9" s="68"/>
      <c r="M9" s="7"/>
      <c r="N9" s="68"/>
      <c r="O9" s="8"/>
      <c r="P9" s="135"/>
      <c r="Q9" s="45"/>
      <c r="R9" s="144"/>
    </row>
    <row r="10" spans="2:18" ht="20.100000000000001" customHeight="1">
      <c r="B10" s="129" t="s">
        <v>59</v>
      </c>
      <c r="C10" s="131">
        <f>IFERROR(VLOOKUP(B10,[1]teams!$B$1:$C$76,2,FALSE),"")</f>
        <v>0</v>
      </c>
      <c r="D10" s="53"/>
      <c r="E10" s="10"/>
      <c r="F10" s="55"/>
      <c r="G10" s="18"/>
      <c r="H10" s="67"/>
      <c r="I10" s="10"/>
      <c r="J10" s="140"/>
      <c r="K10" s="42"/>
      <c r="L10" s="67"/>
      <c r="M10" s="18"/>
      <c r="N10" s="67"/>
      <c r="O10" s="23"/>
      <c r="P10" s="134" t="str">
        <f t="shared" ref="P10" si="2">IF(AND(D10="",F10="",H10="",J10="",L10="",N10=""),"",D10+F10+H10+J10+L10+N10)</f>
        <v/>
      </c>
      <c r="Q10" s="39" t="str">
        <f>IF(AND(E10="",G10="",I10="",K10="",M10="",O10=""),"",E10+G10+I10+K10+M10+O10)</f>
        <v/>
      </c>
      <c r="R10" s="47"/>
    </row>
    <row r="11" spans="2:18" ht="20.100000000000001" customHeight="1" thickBot="1">
      <c r="B11" s="130"/>
      <c r="C11" s="132"/>
      <c r="D11" s="62"/>
      <c r="E11" s="15"/>
      <c r="F11" s="64"/>
      <c r="G11" s="7"/>
      <c r="H11" s="68"/>
      <c r="I11" s="15"/>
      <c r="J11" s="141"/>
      <c r="K11" s="43"/>
      <c r="L11" s="68"/>
      <c r="M11" s="7"/>
      <c r="N11" s="68"/>
      <c r="O11" s="8"/>
      <c r="P11" s="135"/>
      <c r="Q11" s="41"/>
      <c r="R11" s="48"/>
    </row>
    <row r="12" spans="2:18" ht="20.100000000000001" customHeight="1">
      <c r="B12" s="142" t="s">
        <v>60</v>
      </c>
      <c r="C12" s="131" t="str">
        <f>IFERROR(VLOOKUP(B12,[1]teams!$B$1:$C$76,2,FALSE),"")</f>
        <v/>
      </c>
      <c r="D12" s="53"/>
      <c r="E12" s="10"/>
      <c r="F12" s="55"/>
      <c r="G12" s="18"/>
      <c r="H12" s="67"/>
      <c r="I12" s="18"/>
      <c r="J12" s="67"/>
      <c r="K12" s="18"/>
      <c r="L12" s="138"/>
      <c r="M12" s="42"/>
      <c r="N12" s="67"/>
      <c r="O12" s="23"/>
      <c r="P12" s="134" t="str">
        <f t="shared" ref="P12" si="3">IF(AND(D12="",F12="",H12="",J12="",L12="",N12=""),"",D12+F12+H12+J12+L12+N12)</f>
        <v/>
      </c>
      <c r="Q12" s="39" t="str">
        <f>IF(AND(E12="",G12="",I12="",K12="",M12="",O12=""),"",E12+G12+I12+K12+M12+O12)</f>
        <v/>
      </c>
      <c r="R12" s="47"/>
    </row>
    <row r="13" spans="2:18" ht="20.100000000000001" customHeight="1" thickBot="1">
      <c r="B13" s="143"/>
      <c r="C13" s="132"/>
      <c r="D13" s="62"/>
      <c r="E13" s="15"/>
      <c r="F13" s="64"/>
      <c r="G13" s="7"/>
      <c r="H13" s="68"/>
      <c r="I13" s="15"/>
      <c r="J13" s="68"/>
      <c r="K13" s="7"/>
      <c r="L13" s="139"/>
      <c r="M13" s="43"/>
      <c r="N13" s="68"/>
      <c r="O13" s="8"/>
      <c r="P13" s="135"/>
      <c r="Q13" s="41"/>
      <c r="R13" s="48"/>
    </row>
    <row r="14" spans="2:18" ht="20.100000000000001" customHeight="1">
      <c r="B14" s="129" t="s">
        <v>61</v>
      </c>
      <c r="C14" s="131" t="str">
        <f>IFERROR(VLOOKUP(B14,[1]teams!$B$1:$C$76,2,FALSE),"")</f>
        <v/>
      </c>
      <c r="D14" s="53"/>
      <c r="E14" s="10"/>
      <c r="F14" s="55"/>
      <c r="G14" s="18"/>
      <c r="H14" s="67"/>
      <c r="I14" s="18"/>
      <c r="J14" s="55"/>
      <c r="K14" s="18"/>
      <c r="L14" s="67"/>
      <c r="M14" s="18"/>
      <c r="N14" s="136"/>
      <c r="O14" s="46"/>
      <c r="P14" s="134" t="str">
        <f t="shared" ref="P14" si="4">IF(AND(D14="",F14="",H14="",J14="",L14="",N14=""),"",D14+F14+H14+J14+L14+N14)</f>
        <v/>
      </c>
      <c r="Q14" s="39" t="str">
        <f>IF(AND(E14="",G14="",I14="",K14="",M14="",O14=""),"",E14+G14+I14+K14+M14+O14)</f>
        <v/>
      </c>
      <c r="R14" s="47"/>
    </row>
    <row r="15" spans="2:18" ht="20.100000000000001" customHeight="1" thickBot="1">
      <c r="B15" s="130"/>
      <c r="C15" s="132"/>
      <c r="D15" s="54"/>
      <c r="E15" s="20"/>
      <c r="F15" s="56"/>
      <c r="G15" s="19"/>
      <c r="H15" s="133"/>
      <c r="I15" s="19"/>
      <c r="J15" s="56"/>
      <c r="K15" s="19"/>
      <c r="L15" s="133"/>
      <c r="M15" s="19"/>
      <c r="N15" s="137"/>
      <c r="O15" s="41"/>
      <c r="P15" s="135"/>
      <c r="Q15" s="41"/>
      <c r="R15" s="48"/>
    </row>
    <row r="16" spans="2:18" ht="20.100000000000001" customHeight="1" thickBot="1"/>
    <row r="17" spans="2:18" ht="20.100000000000001" customHeight="1">
      <c r="B17" s="152" t="s">
        <v>55</v>
      </c>
      <c r="C17" s="157" t="s">
        <v>14</v>
      </c>
      <c r="D17" s="145">
        <f>+C19</f>
        <v>0</v>
      </c>
      <c r="E17" s="149"/>
      <c r="F17" s="145">
        <f>+C21</f>
        <v>0</v>
      </c>
      <c r="G17" s="149"/>
      <c r="H17" s="145">
        <f>+C23</f>
        <v>0</v>
      </c>
      <c r="I17" s="149"/>
      <c r="J17" s="145" t="s">
        <v>83</v>
      </c>
      <c r="K17" s="149"/>
      <c r="L17" s="145" t="str">
        <f>+C27</f>
        <v/>
      </c>
      <c r="M17" s="146"/>
      <c r="N17" s="145" t="str">
        <f>+C29</f>
        <v/>
      </c>
      <c r="O17" s="146"/>
      <c r="P17" s="145" t="s">
        <v>2</v>
      </c>
      <c r="Q17" s="149"/>
      <c r="R17" s="152" t="s">
        <v>3</v>
      </c>
    </row>
    <row r="18" spans="2:18" ht="20.100000000000001" customHeight="1" thickBot="1">
      <c r="B18" s="153"/>
      <c r="C18" s="158"/>
      <c r="D18" s="150"/>
      <c r="E18" s="151"/>
      <c r="F18" s="150"/>
      <c r="G18" s="151"/>
      <c r="H18" s="150"/>
      <c r="I18" s="151"/>
      <c r="J18" s="150"/>
      <c r="K18" s="151"/>
      <c r="L18" s="147"/>
      <c r="M18" s="148"/>
      <c r="N18" s="147"/>
      <c r="O18" s="148"/>
      <c r="P18" s="150"/>
      <c r="Q18" s="151"/>
      <c r="R18" s="153"/>
    </row>
    <row r="19" spans="2:18" ht="20.100000000000001" customHeight="1">
      <c r="B19" s="142" t="s">
        <v>84</v>
      </c>
      <c r="C19" s="131"/>
      <c r="D19" s="134"/>
      <c r="E19" s="38"/>
      <c r="F19" s="155"/>
      <c r="G19" s="2"/>
      <c r="H19" s="71"/>
      <c r="I19" s="2"/>
      <c r="J19" s="71"/>
      <c r="K19" s="2"/>
      <c r="L19" s="71"/>
      <c r="M19" s="2"/>
      <c r="N19" s="71"/>
      <c r="O19" s="3"/>
      <c r="P19" s="134"/>
      <c r="Q19" s="39"/>
      <c r="R19" s="47"/>
    </row>
    <row r="20" spans="2:18" ht="20.100000000000001" customHeight="1" thickBot="1">
      <c r="B20" s="143"/>
      <c r="C20" s="132"/>
      <c r="D20" s="154"/>
      <c r="E20" s="40"/>
      <c r="F20" s="156"/>
      <c r="G20" s="7"/>
      <c r="H20" s="68"/>
      <c r="I20" s="7"/>
      <c r="J20" s="68"/>
      <c r="K20" s="7"/>
      <c r="L20" s="68"/>
      <c r="M20" s="7"/>
      <c r="N20" s="68"/>
      <c r="O20" s="8"/>
      <c r="P20" s="135"/>
      <c r="Q20" s="41"/>
      <c r="R20" s="48"/>
    </row>
    <row r="21" spans="2:18" ht="20.100000000000001" customHeight="1">
      <c r="B21" s="142" t="s">
        <v>85</v>
      </c>
      <c r="C21" s="131"/>
      <c r="D21" s="61"/>
      <c r="E21" s="13"/>
      <c r="F21" s="140"/>
      <c r="G21" s="42"/>
      <c r="H21" s="66"/>
      <c r="I21" s="12"/>
      <c r="J21" s="63"/>
      <c r="K21" s="12"/>
      <c r="L21" s="66"/>
      <c r="M21" s="12"/>
      <c r="N21" s="66"/>
      <c r="O21" s="14"/>
      <c r="P21" s="134"/>
      <c r="Q21" s="39"/>
      <c r="R21" s="47"/>
    </row>
    <row r="22" spans="2:18" ht="20.100000000000001" customHeight="1" thickBot="1">
      <c r="B22" s="143"/>
      <c r="C22" s="132"/>
      <c r="D22" s="62"/>
      <c r="E22" s="15"/>
      <c r="F22" s="141"/>
      <c r="G22" s="43"/>
      <c r="H22" s="68"/>
      <c r="I22" s="7"/>
      <c r="J22" s="64"/>
      <c r="K22" s="7"/>
      <c r="L22" s="68"/>
      <c r="M22" s="7"/>
      <c r="N22" s="68"/>
      <c r="O22" s="8"/>
      <c r="P22" s="135"/>
      <c r="Q22" s="41"/>
      <c r="R22" s="48"/>
    </row>
    <row r="23" spans="2:18" ht="20.100000000000001" customHeight="1">
      <c r="B23" s="142" t="s">
        <v>86</v>
      </c>
      <c r="C23" s="131"/>
      <c r="D23" s="53"/>
      <c r="E23" s="10"/>
      <c r="F23" s="55"/>
      <c r="G23" s="18"/>
      <c r="H23" s="136"/>
      <c r="I23" s="44"/>
      <c r="J23" s="55"/>
      <c r="K23" s="18"/>
      <c r="L23" s="67"/>
      <c r="M23" s="18"/>
      <c r="N23" s="67"/>
      <c r="O23" s="23"/>
      <c r="P23" s="134"/>
      <c r="Q23" s="39"/>
      <c r="R23" s="47"/>
    </row>
    <row r="24" spans="2:18" ht="20.100000000000001" customHeight="1" thickBot="1">
      <c r="B24" s="143"/>
      <c r="C24" s="132"/>
      <c r="D24" s="62"/>
      <c r="E24" s="15"/>
      <c r="F24" s="64"/>
      <c r="G24" s="7"/>
      <c r="H24" s="139"/>
      <c r="I24" s="43"/>
      <c r="J24" s="64"/>
      <c r="K24" s="7"/>
      <c r="L24" s="68"/>
      <c r="M24" s="7"/>
      <c r="N24" s="68"/>
      <c r="O24" s="8"/>
      <c r="P24" s="135"/>
      <c r="Q24" s="45"/>
      <c r="R24" s="144"/>
    </row>
    <row r="25" spans="2:18" ht="20.100000000000001" customHeight="1">
      <c r="B25" s="129" t="s">
        <v>87</v>
      </c>
      <c r="C25" s="131" t="str">
        <f>IFERROR(VLOOKUP(B25,[2]teams!$B$1:$C$100,2,FALSE),"")</f>
        <v/>
      </c>
      <c r="D25" s="53"/>
      <c r="E25" s="10"/>
      <c r="F25" s="55"/>
      <c r="G25" s="18"/>
      <c r="H25" s="67"/>
      <c r="I25" s="10"/>
      <c r="J25" s="140"/>
      <c r="K25" s="42"/>
      <c r="L25" s="67"/>
      <c r="M25" s="18"/>
      <c r="N25" s="67"/>
      <c r="O25" s="23"/>
      <c r="P25" s="134" t="str">
        <f t="shared" ref="P25" si="5">IF(AND(D25="",F25="",H25="",J25="",L25="",N25=""),"",D25+F25+H25+J25+L25+N25)</f>
        <v/>
      </c>
      <c r="Q25" s="39" t="str">
        <f>IF(AND(E25="",G25="",I25="",K25="",M25="",O25=""),"",E25+G25+I25+K25+M25+O25)</f>
        <v/>
      </c>
      <c r="R25" s="47"/>
    </row>
    <row r="26" spans="2:18" ht="20.100000000000001" customHeight="1" thickBot="1">
      <c r="B26" s="130"/>
      <c r="C26" s="132"/>
      <c r="D26" s="62"/>
      <c r="E26" s="15"/>
      <c r="F26" s="64"/>
      <c r="G26" s="7"/>
      <c r="H26" s="68"/>
      <c r="I26" s="15"/>
      <c r="J26" s="141"/>
      <c r="K26" s="43"/>
      <c r="L26" s="68"/>
      <c r="M26" s="7"/>
      <c r="N26" s="68"/>
      <c r="O26" s="8"/>
      <c r="P26" s="135"/>
      <c r="Q26" s="41"/>
      <c r="R26" s="48"/>
    </row>
    <row r="27" spans="2:18" ht="20.100000000000001" customHeight="1">
      <c r="B27" s="142" t="s">
        <v>88</v>
      </c>
      <c r="C27" s="131" t="str">
        <f>IFERROR(VLOOKUP(B27,[2]teams!$B$1:$C$100,2,FALSE),"")</f>
        <v/>
      </c>
      <c r="D27" s="53"/>
      <c r="E27" s="10"/>
      <c r="F27" s="55"/>
      <c r="G27" s="18"/>
      <c r="H27" s="67"/>
      <c r="I27" s="18"/>
      <c r="J27" s="67"/>
      <c r="K27" s="18"/>
      <c r="L27" s="138"/>
      <c r="M27" s="42"/>
      <c r="N27" s="67"/>
      <c r="O27" s="23"/>
      <c r="P27" s="134" t="str">
        <f t="shared" ref="P27" si="6">IF(AND(D27="",F27="",H27="",J27="",L27="",N27=""),"",D27+F27+H27+J27+L27+N27)</f>
        <v/>
      </c>
      <c r="Q27" s="39" t="str">
        <f>IF(AND(E27="",G27="",I27="",K27="",M27="",O27=""),"",E27+G27+I27+K27+M27+O27)</f>
        <v/>
      </c>
      <c r="R27" s="47"/>
    </row>
    <row r="28" spans="2:18" ht="20.100000000000001" customHeight="1" thickBot="1">
      <c r="B28" s="143"/>
      <c r="C28" s="132"/>
      <c r="D28" s="62"/>
      <c r="E28" s="15"/>
      <c r="F28" s="64"/>
      <c r="G28" s="7"/>
      <c r="H28" s="68"/>
      <c r="I28" s="15"/>
      <c r="J28" s="68"/>
      <c r="K28" s="7"/>
      <c r="L28" s="139"/>
      <c r="M28" s="43"/>
      <c r="N28" s="68"/>
      <c r="O28" s="8"/>
      <c r="P28" s="135"/>
      <c r="Q28" s="41"/>
      <c r="R28" s="48"/>
    </row>
    <row r="29" spans="2:18" ht="20.100000000000001" customHeight="1">
      <c r="B29" s="129" t="s">
        <v>89</v>
      </c>
      <c r="C29" s="131" t="str">
        <f>IFERROR(VLOOKUP(B29,[2]teams!$B$1:$C$100,2,FALSE),"")</f>
        <v/>
      </c>
      <c r="D29" s="53"/>
      <c r="E29" s="10"/>
      <c r="F29" s="55"/>
      <c r="G29" s="18"/>
      <c r="H29" s="67"/>
      <c r="I29" s="18"/>
      <c r="J29" s="55"/>
      <c r="K29" s="18"/>
      <c r="L29" s="67"/>
      <c r="M29" s="18"/>
      <c r="N29" s="136"/>
      <c r="O29" s="46"/>
      <c r="P29" s="134" t="str">
        <f t="shared" ref="P29" si="7">IF(AND(D29="",F29="",H29="",J29="",L29="",N29=""),"",D29+F29+H29+J29+L29+N29)</f>
        <v/>
      </c>
      <c r="Q29" s="39" t="str">
        <f>IF(AND(E29="",G29="",I29="",K29="",M29="",O29=""),"",E29+G29+I29+K29+M29+O29)</f>
        <v/>
      </c>
      <c r="R29" s="47"/>
    </row>
    <row r="30" spans="2:18" ht="20.100000000000001" customHeight="1" thickBot="1">
      <c r="B30" s="130"/>
      <c r="C30" s="132"/>
      <c r="D30" s="54"/>
      <c r="E30" s="20"/>
      <c r="F30" s="56"/>
      <c r="G30" s="19"/>
      <c r="H30" s="133"/>
      <c r="I30" s="19"/>
      <c r="J30" s="56"/>
      <c r="K30" s="19"/>
      <c r="L30" s="133"/>
      <c r="M30" s="19"/>
      <c r="N30" s="137"/>
      <c r="O30" s="41"/>
      <c r="P30" s="135"/>
      <c r="Q30" s="41"/>
      <c r="R30" s="48"/>
    </row>
  </sheetData>
  <mergeCells count="140">
    <mergeCell ref="J29:J30"/>
    <mergeCell ref="L29:L30"/>
    <mergeCell ref="N29:N30"/>
    <mergeCell ref="P29:P30"/>
    <mergeCell ref="R29:R30"/>
    <mergeCell ref="B29:B30"/>
    <mergeCell ref="C29:C30"/>
    <mergeCell ref="D29:D30"/>
    <mergeCell ref="F29:F30"/>
    <mergeCell ref="H29:H30"/>
    <mergeCell ref="J27:J28"/>
    <mergeCell ref="L27:L28"/>
    <mergeCell ref="N27:N28"/>
    <mergeCell ref="P27:P28"/>
    <mergeCell ref="R27:R28"/>
    <mergeCell ref="B27:B28"/>
    <mergeCell ref="C27:C28"/>
    <mergeCell ref="D27:D28"/>
    <mergeCell ref="F27:F28"/>
    <mergeCell ref="H27:H28"/>
    <mergeCell ref="J25:J26"/>
    <mergeCell ref="L25:L26"/>
    <mergeCell ref="N25:N26"/>
    <mergeCell ref="P25:P26"/>
    <mergeCell ref="R25:R26"/>
    <mergeCell ref="B25:B26"/>
    <mergeCell ref="C25:C26"/>
    <mergeCell ref="D25:D26"/>
    <mergeCell ref="F25:F26"/>
    <mergeCell ref="H25:H26"/>
    <mergeCell ref="J23:J24"/>
    <mergeCell ref="L23:L24"/>
    <mergeCell ref="N23:N24"/>
    <mergeCell ref="P23:P24"/>
    <mergeCell ref="R23:R24"/>
    <mergeCell ref="B23:B24"/>
    <mergeCell ref="C23:C24"/>
    <mergeCell ref="D23:D24"/>
    <mergeCell ref="F23:F24"/>
    <mergeCell ref="H23:H24"/>
    <mergeCell ref="J21:J22"/>
    <mergeCell ref="L21:L22"/>
    <mergeCell ref="N21:N22"/>
    <mergeCell ref="P21:P22"/>
    <mergeCell ref="R21:R22"/>
    <mergeCell ref="B21:B22"/>
    <mergeCell ref="C21:C22"/>
    <mergeCell ref="D21:D22"/>
    <mergeCell ref="F21:F22"/>
    <mergeCell ref="H21:H22"/>
    <mergeCell ref="J19:J20"/>
    <mergeCell ref="L19:L20"/>
    <mergeCell ref="N19:N20"/>
    <mergeCell ref="P19:P20"/>
    <mergeCell ref="R19:R20"/>
    <mergeCell ref="B19:B20"/>
    <mergeCell ref="C19:C20"/>
    <mergeCell ref="D19:D20"/>
    <mergeCell ref="F19:F20"/>
    <mergeCell ref="H19:H20"/>
    <mergeCell ref="J17:K18"/>
    <mergeCell ref="L17:M18"/>
    <mergeCell ref="N17:O18"/>
    <mergeCell ref="P17:Q18"/>
    <mergeCell ref="R17:R18"/>
    <mergeCell ref="B17:B18"/>
    <mergeCell ref="C17:C18"/>
    <mergeCell ref="D17:E18"/>
    <mergeCell ref="F17:G18"/>
    <mergeCell ref="H17:I18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L4:L5"/>
    <mergeCell ref="N4:N5"/>
    <mergeCell ref="P4:P5"/>
    <mergeCell ref="R4:R5"/>
    <mergeCell ref="R6:R7"/>
    <mergeCell ref="B8:B9"/>
    <mergeCell ref="C8:C9"/>
    <mergeCell ref="D8:D9"/>
    <mergeCell ref="F8:F9"/>
    <mergeCell ref="H8:H9"/>
    <mergeCell ref="J8:J9"/>
    <mergeCell ref="L8:L9"/>
    <mergeCell ref="N8:N9"/>
    <mergeCell ref="P8:P9"/>
    <mergeCell ref="R8:R9"/>
    <mergeCell ref="B6:B7"/>
    <mergeCell ref="C6:C7"/>
    <mergeCell ref="D6:D7"/>
    <mergeCell ref="F6:F7"/>
    <mergeCell ref="H6:H7"/>
    <mergeCell ref="J6:J7"/>
    <mergeCell ref="L6:L7"/>
    <mergeCell ref="N6:N7"/>
    <mergeCell ref="P6:P7"/>
    <mergeCell ref="R10:R11"/>
    <mergeCell ref="J12:J13"/>
    <mergeCell ref="L14:L15"/>
    <mergeCell ref="N14:N15"/>
    <mergeCell ref="P14:P15"/>
    <mergeCell ref="R14:R15"/>
    <mergeCell ref="L12:L13"/>
    <mergeCell ref="N12:N13"/>
    <mergeCell ref="P12:P13"/>
    <mergeCell ref="R12:R13"/>
    <mergeCell ref="J10:J11"/>
    <mergeCell ref="B14:B15"/>
    <mergeCell ref="C14:C15"/>
    <mergeCell ref="D14:D15"/>
    <mergeCell ref="F14:F15"/>
    <mergeCell ref="H14:H15"/>
    <mergeCell ref="J14:J15"/>
    <mergeCell ref="L10:L11"/>
    <mergeCell ref="N10:N11"/>
    <mergeCell ref="P10:P11"/>
    <mergeCell ref="B10:B11"/>
    <mergeCell ref="C10:C11"/>
    <mergeCell ref="D10:D11"/>
    <mergeCell ref="F10:F11"/>
    <mergeCell ref="H10:H11"/>
    <mergeCell ref="B12:B13"/>
    <mergeCell ref="C12:C13"/>
    <mergeCell ref="D12:D13"/>
    <mergeCell ref="F12:F13"/>
    <mergeCell ref="H12:H13"/>
  </mergeCells>
  <pageMargins left="0.11811023622047245" right="0.11811023622047245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niv. 6</vt:lpstr>
      <vt:lpstr>Niv. 4</vt:lpstr>
      <vt:lpstr>Niv. 3</vt:lpstr>
      <vt:lpstr>Niv. 2</vt:lpstr>
      <vt:lpstr>Blad1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</dc:creator>
  <cp:lastModifiedBy>ksmrs</cp:lastModifiedBy>
  <cp:lastPrinted>2017-09-25T10:16:24Z</cp:lastPrinted>
  <dcterms:created xsi:type="dcterms:W3CDTF">2016-09-26T06:54:26Z</dcterms:created>
  <dcterms:modified xsi:type="dcterms:W3CDTF">2017-09-25T10:16:30Z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42fbe26c-d029-4016-8238-0878ec2f5a12</vt:lpwstr>
  </property>
</Properties>
</file>