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8445" activeTab="1"/>
  </bookViews>
  <sheets>
    <sheet name="Niveau 6" sheetId="1" r:id="rId1"/>
    <sheet name="Niveau 4" sheetId="2" r:id="rId2"/>
    <sheet name="Niveau 3" sheetId="3" r:id="rId3"/>
    <sheet name="Niveau 2" sheetId="4" r:id="rId4"/>
  </sheets>
  <externalReferences>
    <externalReference r:id="rId5"/>
  </externalReferenc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3" i="1"/>
  <c r="O73"/>
  <c r="B73"/>
  <c r="P71"/>
  <c r="O71"/>
  <c r="B71"/>
  <c r="P69"/>
  <c r="O69"/>
  <c r="B69"/>
  <c r="P67"/>
  <c r="O67"/>
  <c r="B67"/>
  <c r="G61" s="1"/>
  <c r="P65"/>
  <c r="O65"/>
  <c r="B65"/>
  <c r="P63"/>
  <c r="O63"/>
  <c r="B63"/>
  <c r="C61"/>
  <c r="P58"/>
  <c r="O58"/>
  <c r="B58"/>
  <c r="P56"/>
  <c r="O56"/>
  <c r="B56"/>
  <c r="P54"/>
  <c r="O54"/>
  <c r="B54"/>
  <c r="P52"/>
  <c r="O52"/>
  <c r="B52"/>
  <c r="G46" s="1"/>
  <c r="P50"/>
  <c r="O50"/>
  <c r="B50"/>
  <c r="P48"/>
  <c r="O48"/>
  <c r="B48"/>
  <c r="M46"/>
  <c r="K46"/>
  <c r="I46"/>
  <c r="E46"/>
  <c r="C46"/>
  <c r="P43"/>
  <c r="O43"/>
  <c r="B43"/>
  <c r="P41"/>
  <c r="O41"/>
  <c r="B41"/>
  <c r="P39"/>
  <c r="O39"/>
  <c r="B39"/>
  <c r="P37"/>
  <c r="O37"/>
  <c r="B37"/>
  <c r="G31" s="1"/>
  <c r="P35"/>
  <c r="O35"/>
  <c r="B35"/>
  <c r="P33"/>
  <c r="O33"/>
  <c r="B33"/>
  <c r="M31"/>
  <c r="K31"/>
  <c r="I31"/>
  <c r="E31"/>
  <c r="C31"/>
  <c r="P28"/>
  <c r="O28"/>
  <c r="B28"/>
  <c r="P26"/>
  <c r="O26"/>
  <c r="B26"/>
  <c r="P24"/>
  <c r="O24"/>
  <c r="B24"/>
  <c r="P22"/>
  <c r="O22"/>
  <c r="B22"/>
  <c r="G16" s="1"/>
  <c r="P20"/>
  <c r="O20"/>
  <c r="B20"/>
  <c r="P18"/>
  <c r="O18"/>
  <c r="B18"/>
  <c r="M16"/>
  <c r="K16"/>
  <c r="I16"/>
  <c r="E16"/>
  <c r="C16"/>
  <c r="P13"/>
  <c r="O13"/>
  <c r="B13"/>
  <c r="M1" s="1"/>
  <c r="P11"/>
  <c r="O11"/>
  <c r="B11"/>
  <c r="P9"/>
  <c r="O9"/>
  <c r="B9"/>
  <c r="P7"/>
  <c r="O7"/>
  <c r="B7"/>
  <c r="G1" s="1"/>
  <c r="P5"/>
  <c r="O5"/>
  <c r="B5"/>
  <c r="P3"/>
  <c r="O3"/>
  <c r="B3"/>
  <c r="K1"/>
  <c r="I1"/>
  <c r="E1"/>
  <c r="C1"/>
  <c r="P89" i="2"/>
  <c r="O89"/>
  <c r="B89"/>
  <c r="P87"/>
  <c r="O87"/>
  <c r="B87"/>
  <c r="P85"/>
  <c r="B85"/>
  <c r="B83"/>
  <c r="P81"/>
  <c r="B81"/>
  <c r="E77" s="1"/>
  <c r="P79"/>
  <c r="B79"/>
  <c r="M77"/>
  <c r="K77"/>
  <c r="I77"/>
  <c r="G77"/>
  <c r="C77"/>
  <c r="P74"/>
  <c r="O74"/>
  <c r="B74"/>
  <c r="P72"/>
  <c r="O72"/>
  <c r="B72"/>
  <c r="P70"/>
  <c r="O70"/>
  <c r="B70"/>
  <c r="P68"/>
  <c r="O68"/>
  <c r="B68"/>
  <c r="P66"/>
  <c r="O66"/>
  <c r="B66"/>
  <c r="P64"/>
  <c r="O64"/>
  <c r="B64"/>
  <c r="C62" s="1"/>
  <c r="M62"/>
  <c r="K62"/>
  <c r="I62"/>
  <c r="G62"/>
  <c r="E62"/>
  <c r="P59"/>
  <c r="O59"/>
  <c r="B59"/>
  <c r="P57"/>
  <c r="O57"/>
  <c r="B57"/>
  <c r="K47" s="1"/>
  <c r="P55"/>
  <c r="O55"/>
  <c r="B55"/>
  <c r="P53"/>
  <c r="O53"/>
  <c r="B53"/>
  <c r="P51"/>
  <c r="O51"/>
  <c r="B51"/>
  <c r="P49"/>
  <c r="O49"/>
  <c r="B49"/>
  <c r="C47" s="1"/>
  <c r="M47"/>
  <c r="I47"/>
  <c r="G47"/>
  <c r="E47"/>
  <c r="P44"/>
  <c r="O44"/>
  <c r="B44"/>
  <c r="P42"/>
  <c r="O42"/>
  <c r="B42"/>
  <c r="K32" s="1"/>
  <c r="P40"/>
  <c r="O40"/>
  <c r="B40"/>
  <c r="P38"/>
  <c r="O38"/>
  <c r="B38"/>
  <c r="P36"/>
  <c r="O36"/>
  <c r="B36"/>
  <c r="P34"/>
  <c r="O34"/>
  <c r="B34"/>
  <c r="C32" s="1"/>
  <c r="M32"/>
  <c r="I32"/>
  <c r="G32"/>
  <c r="E32"/>
  <c r="P29"/>
  <c r="O29"/>
  <c r="B29"/>
  <c r="P27"/>
  <c r="O27"/>
  <c r="B27"/>
  <c r="K17" s="1"/>
  <c r="P25"/>
  <c r="O25"/>
  <c r="B25"/>
  <c r="I17" s="1"/>
  <c r="P23"/>
  <c r="O23"/>
  <c r="B23"/>
  <c r="P21"/>
  <c r="O21"/>
  <c r="B21"/>
  <c r="P19"/>
  <c r="O19"/>
  <c r="B19"/>
  <c r="C17" s="1"/>
  <c r="M17"/>
  <c r="G17"/>
  <c r="E17"/>
  <c r="P14"/>
  <c r="O14"/>
  <c r="B14"/>
  <c r="P12"/>
  <c r="O12"/>
  <c r="B12"/>
  <c r="K2" s="1"/>
  <c r="P10"/>
  <c r="O10"/>
  <c r="B10"/>
  <c r="I2" s="1"/>
  <c r="P8"/>
  <c r="O8"/>
  <c r="B8"/>
  <c r="P6"/>
  <c r="O6"/>
  <c r="B6"/>
  <c r="P4"/>
  <c r="O4"/>
  <c r="B4"/>
  <c r="C2" s="1"/>
  <c r="M2"/>
  <c r="G2"/>
  <c r="E2"/>
  <c r="P44" i="3"/>
  <c r="O44"/>
  <c r="B44"/>
  <c r="P42"/>
  <c r="O42"/>
  <c r="B42"/>
  <c r="K32" s="1"/>
  <c r="P40"/>
  <c r="O40"/>
  <c r="B40"/>
  <c r="P38"/>
  <c r="O38"/>
  <c r="B38"/>
  <c r="P36"/>
  <c r="O36"/>
  <c r="B36"/>
  <c r="P34"/>
  <c r="O34"/>
  <c r="B34"/>
  <c r="C32" s="1"/>
  <c r="M32"/>
  <c r="I32"/>
  <c r="G32"/>
  <c r="E32"/>
  <c r="R29"/>
  <c r="Q29"/>
  <c r="B29"/>
  <c r="R27"/>
  <c r="Q27"/>
  <c r="B27"/>
  <c r="K17" s="1"/>
  <c r="R25"/>
  <c r="Q25"/>
  <c r="B25"/>
  <c r="R23"/>
  <c r="Q23"/>
  <c r="B23"/>
  <c r="R21"/>
  <c r="Q21"/>
  <c r="B21"/>
  <c r="R19"/>
  <c r="Q19"/>
  <c r="B19"/>
  <c r="C17" s="1"/>
  <c r="M17"/>
  <c r="I17"/>
  <c r="G17"/>
  <c r="E17"/>
  <c r="P14"/>
  <c r="O14"/>
  <c r="B14"/>
  <c r="P12"/>
  <c r="O12"/>
  <c r="B12"/>
  <c r="K2" s="1"/>
  <c r="P10"/>
  <c r="O10"/>
  <c r="B10"/>
  <c r="P8"/>
  <c r="O8"/>
  <c r="B8"/>
  <c r="P6"/>
  <c r="O6"/>
  <c r="B6"/>
  <c r="P4"/>
  <c r="O4"/>
  <c r="B4"/>
  <c r="C2" s="1"/>
  <c r="M2"/>
  <c r="I2"/>
  <c r="G2"/>
  <c r="E2"/>
  <c r="P29" i="4"/>
  <c r="O29"/>
  <c r="B29"/>
  <c r="M17" s="1"/>
  <c r="P27"/>
  <c r="B27"/>
  <c r="P25"/>
  <c r="B25"/>
  <c r="P23"/>
  <c r="B23"/>
  <c r="P21"/>
  <c r="B21"/>
  <c r="E17" s="1"/>
  <c r="P19"/>
  <c r="B19"/>
  <c r="C17" s="1"/>
  <c r="K17"/>
  <c r="I17"/>
  <c r="G17"/>
  <c r="P14"/>
  <c r="O14"/>
  <c r="B14"/>
  <c r="P12"/>
  <c r="O12"/>
  <c r="B12"/>
  <c r="K2" s="1"/>
  <c r="P10"/>
  <c r="O10"/>
  <c r="B10"/>
  <c r="I2" s="1"/>
  <c r="P8"/>
  <c r="O8"/>
  <c r="B8"/>
  <c r="P6"/>
  <c r="O6"/>
  <c r="B6"/>
  <c r="P4"/>
  <c r="O4"/>
  <c r="B4"/>
  <c r="C2" s="1"/>
  <c r="M2"/>
  <c r="G2"/>
  <c r="E2"/>
</calcChain>
</file>

<file path=xl/sharedStrings.xml><?xml version="1.0" encoding="utf-8"?>
<sst xmlns="http://schemas.openxmlformats.org/spreadsheetml/2006/main" count="244" uniqueCount="124">
  <si>
    <t>NIV. 6</t>
  </si>
  <si>
    <t>POULE A</t>
  </si>
  <si>
    <t>TOTAAL</t>
  </si>
  <si>
    <t>PLAATS</t>
  </si>
  <si>
    <t>6-A1</t>
  </si>
  <si>
    <t>2</t>
  </si>
  <si>
    <t>6-A2</t>
  </si>
  <si>
    <t>4</t>
  </si>
  <si>
    <t>6-A3</t>
  </si>
  <si>
    <t>1</t>
  </si>
  <si>
    <t>6-A4</t>
  </si>
  <si>
    <t>3</t>
  </si>
  <si>
    <t>6-A5</t>
  </si>
  <si>
    <t>6-A6</t>
  </si>
  <si>
    <t>POULE B</t>
  </si>
  <si>
    <t>6-B1</t>
  </si>
  <si>
    <t>6-B2</t>
  </si>
  <si>
    <t>6-B3</t>
  </si>
  <si>
    <t>6-B4</t>
  </si>
  <si>
    <t>6-B5</t>
  </si>
  <si>
    <t>6-B6</t>
  </si>
  <si>
    <t>POULE C</t>
  </si>
  <si>
    <t>6-C1</t>
  </si>
  <si>
    <t>6-C2</t>
  </si>
  <si>
    <t>6-C3</t>
  </si>
  <si>
    <t>6-C4</t>
  </si>
  <si>
    <t>6-C5</t>
  </si>
  <si>
    <t>6-C6</t>
  </si>
  <si>
    <t>POULE D</t>
  </si>
  <si>
    <t>6-D1</t>
  </si>
  <si>
    <t>6-D2</t>
  </si>
  <si>
    <t>6-D3</t>
  </si>
  <si>
    <t>6-D4</t>
  </si>
  <si>
    <t>6-D5</t>
  </si>
  <si>
    <t>6-D6</t>
  </si>
  <si>
    <t>POULE E</t>
  </si>
  <si>
    <t>6-E1</t>
  </si>
  <si>
    <t>6-E2</t>
  </si>
  <si>
    <t>6-E3</t>
  </si>
  <si>
    <t>6-E4</t>
  </si>
  <si>
    <t>6-E5</t>
  </si>
  <si>
    <t>6-E6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</si>
  <si>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</si>
  <si>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</si>
  <si>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</si>
  <si>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</si>
  <si>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</si>
  <si>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</si>
  <si>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</si>
  <si>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</si>
  <si>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</si>
  <si>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</si>
  <si>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 xml:space="preserve"> </t>
  </si>
  <si>
    <t>4-B4</t>
  </si>
  <si>
    <t>4-B5</t>
  </si>
  <si>
    <t>4-B6</t>
  </si>
  <si>
    <t>4-C1</t>
  </si>
  <si>
    <t>4-C2</t>
  </si>
  <si>
    <t>4-C3</t>
  </si>
  <si>
    <t>4-C4</t>
  </si>
  <si>
    <t>4-C5</t>
  </si>
  <si>
    <t>4-C6</t>
  </si>
  <si>
    <t>4-D1</t>
  </si>
  <si>
    <t>4-D2</t>
  </si>
  <si>
    <t>4-D3</t>
  </si>
  <si>
    <t>4-D4</t>
  </si>
  <si>
    <t>4-D5</t>
  </si>
  <si>
    <t>4-D6</t>
  </si>
  <si>
    <t>4-E1</t>
  </si>
  <si>
    <t>4-E2</t>
  </si>
  <si>
    <t>4-E3</t>
  </si>
  <si>
    <t>4-E4</t>
  </si>
  <si>
    <t>4-E5</t>
  </si>
  <si>
    <t>4-E6</t>
  </si>
  <si>
    <t>POULE F</t>
  </si>
  <si>
    <t>4-F1</t>
  </si>
  <si>
    <t>4-F2</t>
  </si>
  <si>
    <t>4-F3</t>
  </si>
  <si>
    <t>4-F4</t>
  </si>
  <si>
    <t>4-F5</t>
  </si>
  <si>
    <t>4-F6</t>
  </si>
  <si>
    <t>NIV. 3</t>
  </si>
  <si>
    <t>3-A1</t>
  </si>
  <si>
    <t>3-A2</t>
  </si>
  <si>
    <t>3-A3</t>
  </si>
  <si>
    <t>3-A4</t>
  </si>
  <si>
    <t>3-A5</t>
  </si>
  <si>
    <t>3-A6</t>
  </si>
  <si>
    <t>3-B1</t>
  </si>
  <si>
    <t>3-B2</t>
  </si>
  <si>
    <t>3-B3</t>
  </si>
  <si>
    <t>3-B4</t>
  </si>
  <si>
    <t>5</t>
  </si>
  <si>
    <t>3-B5</t>
  </si>
  <si>
    <t>3-B6</t>
  </si>
  <si>
    <t>NIV. 2</t>
  </si>
  <si>
    <t>2-A1</t>
  </si>
  <si>
    <t>2-A2</t>
  </si>
  <si>
    <t>2-A3</t>
  </si>
  <si>
    <t>2-A4</t>
  </si>
  <si>
    <t>2-A5</t>
  </si>
  <si>
    <t>2-A6</t>
  </si>
  <si>
    <t>2-B1</t>
  </si>
  <si>
    <t>2-B2</t>
  </si>
  <si>
    <t>2-B3</t>
  </si>
  <si>
    <t>2-B4</t>
  </si>
  <si>
    <t>2-B5</t>
  </si>
  <si>
    <t>2-B6</t>
  </si>
  <si>
    <t>0 + 0</t>
  </si>
  <si>
    <t>4 + 4</t>
  </si>
  <si>
    <t>2 + 2</t>
  </si>
  <si>
    <t>3-C1</t>
  </si>
  <si>
    <t>3-C2</t>
  </si>
  <si>
    <t>3-C3</t>
  </si>
  <si>
    <t>3-C4</t>
  </si>
  <si>
    <t>3-C5</t>
  </si>
  <si>
    <t>3-C6</t>
  </si>
  <si>
    <t>0 + 4</t>
  </si>
  <si>
    <t>12</t>
  </si>
  <si>
    <t>4 + 0</t>
  </si>
  <si>
    <t>Sp.Stad</t>
  </si>
  <si>
    <t>Sp.Stad Bananen</t>
  </si>
  <si>
    <t>Sm.V. Vurige Vijf</t>
  </si>
  <si>
    <t>Citroenen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</si>
</sst>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22"/>
      <name val="Arial"/>
      <family val="2"/>
      <charset val="1"/>
    </font>
    <font>
      <b/>
      <sz val="11"/>
      <name val="Calibri"/>
      <family val="2"/>
      <charset val="1"/>
    </font>
    <font>
      <b/>
      <sz val="26"/>
      <name val="Arial"/>
      <family val="2"/>
      <charset val="1"/>
    </font>
    <font>
      <b/>
      <sz val="10"/>
      <color rgb="FFFCD5B5"/>
      <name val="Arial"/>
      <family val="2"/>
      <charset val="1"/>
    </font>
    <font>
      <b/>
      <sz val="16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rgb="FFFFCC99"/>
        <bgColor rgb="FFFCD5B5"/>
      </patternFill>
    </fill>
    <fill>
      <patternFill patternType="solid">
        <fgColor rgb="FFFFFF99"/>
        <bgColor rgb="FFF2F2F2"/>
      </patternFill>
    </fill>
    <fill>
      <patternFill patternType="solid">
        <fgColor rgb="FFC6D9F1"/>
        <bgColor rgb="FFB9CDE5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14" xfId="0" applyBorder="1"/>
    <xf numFmtId="0" fontId="0" fillId="0" borderId="13" xfId="0" applyBorder="1"/>
    <xf numFmtId="0" fontId="0" fillId="0" borderId="17" xfId="0" applyBorder="1"/>
    <xf numFmtId="0" fontId="0" fillId="0" borderId="16" xfId="0" applyBorder="1"/>
    <xf numFmtId="0" fontId="0" fillId="0" borderId="6" xfId="0" applyBorder="1"/>
    <xf numFmtId="0" fontId="0" fillId="0" borderId="26" xfId="0" applyBorder="1"/>
    <xf numFmtId="0" fontId="0" fillId="0" borderId="28" xfId="0" applyBorder="1"/>
    <xf numFmtId="0" fontId="6" fillId="2" borderId="9" xfId="1" applyFont="1" applyFill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0" fillId="2" borderId="16" xfId="0" applyFill="1" applyBorder="1"/>
    <xf numFmtId="0" fontId="0" fillId="2" borderId="7" xfId="0" applyFill="1" applyBorder="1"/>
    <xf numFmtId="0" fontId="6" fillId="0" borderId="22" xfId="1" applyFont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0" fillId="2" borderId="13" xfId="0" applyFill="1" applyBorder="1"/>
    <xf numFmtId="0" fontId="6" fillId="0" borderId="15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0" fillId="2" borderId="6" xfId="0" applyFill="1" applyBorder="1"/>
    <xf numFmtId="0" fontId="6" fillId="2" borderId="6" xfId="1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49" fontId="7" fillId="4" borderId="13" xfId="0" applyNumberFormat="1" applyFont="1" applyFill="1" applyBorder="1" applyAlignment="1" applyProtection="1">
      <alignment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28" xfId="0" applyNumberFormat="1" applyFont="1" applyFill="1" applyBorder="1" applyAlignment="1" applyProtection="1">
      <alignment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49" fontId="3" fillId="5" borderId="19" xfId="0" applyNumberFormat="1" applyFont="1" applyFill="1" applyBorder="1" applyAlignment="1">
      <alignment horizontal="center" vertical="center"/>
    </xf>
    <xf numFmtId="49" fontId="3" fillId="5" borderId="30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49" fontId="3" fillId="5" borderId="3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49" fontId="5" fillId="5" borderId="3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5" borderId="39" xfId="0" applyNumberFormat="1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49" fontId="5" fillId="5" borderId="41" xfId="0" applyNumberFormat="1" applyFont="1" applyFill="1" applyBorder="1" applyAlignment="1">
      <alignment horizontal="center" vertical="center"/>
    </xf>
    <xf numFmtId="49" fontId="3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49" fontId="5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4" borderId="36" xfId="0" applyNumberFormat="1" applyFont="1" applyFill="1" applyBorder="1" applyAlignment="1" applyProtection="1">
      <alignment horizontal="center" vertical="center"/>
      <protection locked="0"/>
    </xf>
    <xf numFmtId="49" fontId="4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5" fillId="4" borderId="4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</cellXfs>
  <cellStyles count="2">
    <cellStyle name="Standaard" xfId="0" builtinId="0"/>
    <cellStyle name="Verklarende tekst" xfId="1" builtinId="5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/AppData/Local/Temp/Uitslagen%20CMV-toernooi%20Kudelstaart%2014%20april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Beam</v>
          </cell>
        </row>
        <row r="5">
          <cell r="B5" t="str">
            <v>6-A2</v>
          </cell>
          <cell r="C5" t="str">
            <v>VVO Sterren</v>
          </cell>
        </row>
        <row r="6">
          <cell r="B6" t="str">
            <v>6-A3</v>
          </cell>
          <cell r="C6" t="str">
            <v>VCH Dive</v>
          </cell>
        </row>
        <row r="7">
          <cell r="B7" t="str">
            <v>6-A4</v>
          </cell>
          <cell r="C7" t="str">
            <v>AMVJ / Mart. Dolfijnen</v>
          </cell>
        </row>
        <row r="9">
          <cell r="B9" t="str">
            <v>6-B1</v>
          </cell>
          <cell r="C9" t="str">
            <v>Sm.V. Team Extreme</v>
          </cell>
        </row>
        <row r="10">
          <cell r="B10" t="str">
            <v>6-B2</v>
          </cell>
          <cell r="C10" t="str">
            <v>Sp.Stad Gevaar</v>
          </cell>
        </row>
        <row r="11">
          <cell r="B11" t="str">
            <v>6-B3</v>
          </cell>
          <cell r="C11" t="str">
            <v>VCH Pass</v>
          </cell>
        </row>
        <row r="12">
          <cell r="B12" t="str">
            <v>6-B4</v>
          </cell>
          <cell r="C12" t="str">
            <v>Sp.Stad Volleyknallers</v>
          </cell>
        </row>
        <row r="14">
          <cell r="B14" t="str">
            <v>6-C1</v>
          </cell>
          <cell r="C14" t="str">
            <v>Sp.Stad Sn.Schilpadden</v>
          </cell>
        </row>
        <row r="15">
          <cell r="B15" t="str">
            <v>6-C2</v>
          </cell>
          <cell r="C15" t="str">
            <v>Heemst. Superstars</v>
          </cell>
        </row>
        <row r="16">
          <cell r="B16" t="str">
            <v>6-C3</v>
          </cell>
          <cell r="C16" t="str">
            <v>Heemst. Toppers</v>
          </cell>
        </row>
        <row r="17">
          <cell r="B17" t="str">
            <v>6-C4</v>
          </cell>
          <cell r="C17" t="str">
            <v>Oradi</v>
          </cell>
        </row>
        <row r="19">
          <cell r="B19" t="str">
            <v>6-D1</v>
          </cell>
          <cell r="C19" t="str">
            <v>SAS Super</v>
          </cell>
        </row>
        <row r="20">
          <cell r="B20" t="str">
            <v>6-D2</v>
          </cell>
          <cell r="C20" t="str">
            <v>VVO Zonnen</v>
          </cell>
        </row>
        <row r="21">
          <cell r="B21" t="str">
            <v>6-D3</v>
          </cell>
          <cell r="C21" t="str">
            <v>Sp.Stad Girlpower</v>
          </cell>
        </row>
        <row r="22">
          <cell r="B22" t="str">
            <v>6-D4</v>
          </cell>
          <cell r="C22" t="str">
            <v>Sm.V. Panda Power</v>
          </cell>
        </row>
        <row r="24">
          <cell r="B24" t="str">
            <v>6-E1</v>
          </cell>
          <cell r="C24" t="str">
            <v>Sp.Stad Bananen</v>
          </cell>
        </row>
        <row r="25">
          <cell r="B25" t="str">
            <v>6-E2</v>
          </cell>
          <cell r="C25" t="str">
            <v>Sp.Stad Citroenen</v>
          </cell>
        </row>
        <row r="26">
          <cell r="B26" t="str">
            <v>6-E3</v>
          </cell>
          <cell r="C26" t="str">
            <v>Sm.V. Vurige Vijf</v>
          </cell>
        </row>
        <row r="29">
          <cell r="B29" t="str">
            <v>4-A1</v>
          </cell>
          <cell r="C29" t="str">
            <v>AMVJ / Mart. Inktvissen</v>
          </cell>
        </row>
        <row r="30">
          <cell r="B30" t="str">
            <v>4-A2</v>
          </cell>
          <cell r="C30" t="str">
            <v>VHZ Deepline</v>
          </cell>
        </row>
        <row r="31">
          <cell r="B31" t="str">
            <v>4-A3</v>
          </cell>
          <cell r="C31" t="str">
            <v>VCH Serve</v>
          </cell>
        </row>
        <row r="32">
          <cell r="B32" t="str">
            <v>4-A4</v>
          </cell>
          <cell r="C32" t="str">
            <v>Sp.Stad Bananenboys</v>
          </cell>
        </row>
        <row r="34">
          <cell r="B34" t="str">
            <v>4-B1</v>
          </cell>
          <cell r="C34" t="str">
            <v>VCH Block</v>
          </cell>
        </row>
        <row r="35">
          <cell r="B35" t="str">
            <v>4-B2</v>
          </cell>
          <cell r="C35" t="str">
            <v>AMVJ / Mart. Haaien</v>
          </cell>
        </row>
        <row r="36">
          <cell r="B36" t="str">
            <v>4-B3</v>
          </cell>
          <cell r="C36" t="str">
            <v>Sp.Stad Volleykonijnen</v>
          </cell>
        </row>
        <row r="37">
          <cell r="B37" t="str">
            <v>4-B4</v>
          </cell>
          <cell r="C37" t="str">
            <v>VVO Regenboog</v>
          </cell>
        </row>
        <row r="39">
          <cell r="B39" t="str">
            <v>4-C1</v>
          </cell>
          <cell r="C39" t="str">
            <v>Sp.St. 5F.Volleybalgirls</v>
          </cell>
        </row>
        <row r="40">
          <cell r="B40" t="str">
            <v>4-C2</v>
          </cell>
          <cell r="C40" t="str">
            <v>VHZ Deep Angle</v>
          </cell>
        </row>
        <row r="41">
          <cell r="B41" t="str">
            <v>4-C3</v>
          </cell>
          <cell r="C41" t="str">
            <v>AMVJ / Mart.Orka's</v>
          </cell>
        </row>
        <row r="42">
          <cell r="B42" t="str">
            <v>4-C4</v>
          </cell>
          <cell r="C42" t="str">
            <v>VCH Smash</v>
          </cell>
        </row>
        <row r="44">
          <cell r="B44" t="str">
            <v>4-D1</v>
          </cell>
          <cell r="C44" t="str">
            <v>Oradi</v>
          </cell>
        </row>
        <row r="45">
          <cell r="B45" t="str">
            <v>4-D2</v>
          </cell>
          <cell r="C45" t="str">
            <v>Atalante Volleychamps</v>
          </cell>
        </row>
        <row r="46">
          <cell r="B46" t="str">
            <v>4-D3</v>
          </cell>
          <cell r="C46" t="str">
            <v>VCH Rally</v>
          </cell>
        </row>
        <row r="47">
          <cell r="B47" t="str">
            <v>4-D4</v>
          </cell>
          <cell r="C47" t="str">
            <v>Sm.V. Boss</v>
          </cell>
        </row>
        <row r="49">
          <cell r="B49" t="str">
            <v>4-E1</v>
          </cell>
          <cell r="C49" t="str">
            <v>Sp.Stad Cupcakes</v>
          </cell>
        </row>
        <row r="50">
          <cell r="B50" t="str">
            <v>4-E2</v>
          </cell>
          <cell r="C50" t="str">
            <v>Atalante Girlpower</v>
          </cell>
        </row>
        <row r="51">
          <cell r="B51" t="str">
            <v>4-E3</v>
          </cell>
          <cell r="C51" t="str">
            <v>VHZ Skybal</v>
          </cell>
        </row>
        <row r="52">
          <cell r="B52" t="str">
            <v>4-E4</v>
          </cell>
          <cell r="C52" t="str">
            <v>VHZ Side out</v>
          </cell>
        </row>
        <row r="54">
          <cell r="B54" t="str">
            <v>4-F1</v>
          </cell>
          <cell r="C54" t="str">
            <v>Sp.Stad Banana's</v>
          </cell>
        </row>
        <row r="55">
          <cell r="B55" t="str">
            <v>4-F2</v>
          </cell>
          <cell r="C55" t="str">
            <v>VVO Wolken</v>
          </cell>
        </row>
        <row r="56">
          <cell r="B56" t="str">
            <v>4-F3</v>
          </cell>
          <cell r="C56" t="str">
            <v>SAS Power</v>
          </cell>
        </row>
        <row r="57">
          <cell r="B57" t="str">
            <v>4-F4</v>
          </cell>
          <cell r="C57" t="str">
            <v>Sm.V. Leeuwinnen</v>
          </cell>
        </row>
        <row r="59">
          <cell r="B59" t="str">
            <v>3-A1</v>
          </cell>
          <cell r="C59" t="str">
            <v>Sp.Stad Flits</v>
          </cell>
        </row>
        <row r="60">
          <cell r="B60" t="str">
            <v>3-A2</v>
          </cell>
          <cell r="C60" t="str">
            <v>VCH Set up</v>
          </cell>
        </row>
        <row r="61">
          <cell r="B61" t="str">
            <v>3-A3</v>
          </cell>
          <cell r="C61" t="str">
            <v>AMVJ / Mart. Zeesterren</v>
          </cell>
        </row>
        <row r="62">
          <cell r="B62" t="str">
            <v>3-A4</v>
          </cell>
          <cell r="C62" t="str">
            <v>Sp.Stad Super Winnaars2</v>
          </cell>
        </row>
        <row r="64">
          <cell r="B64" t="str">
            <v>3-B1</v>
          </cell>
          <cell r="C64" t="str">
            <v>H'stede Kanjers</v>
          </cell>
        </row>
        <row r="65">
          <cell r="B65" t="str">
            <v>3-B2</v>
          </cell>
          <cell r="C65" t="str">
            <v>VCH Spike</v>
          </cell>
        </row>
        <row r="66">
          <cell r="B66" t="str">
            <v>3-B3</v>
          </cell>
          <cell r="C66" t="str">
            <v>SAS Smash</v>
          </cell>
        </row>
        <row r="67">
          <cell r="B67" t="str">
            <v>3-B4</v>
          </cell>
          <cell r="C67" t="str">
            <v>Sp.Stad Super Winnaars1</v>
          </cell>
        </row>
        <row r="69">
          <cell r="B69" t="str">
            <v>3-C1</v>
          </cell>
          <cell r="C69" t="str">
            <v>VHZ Thomahawk</v>
          </cell>
        </row>
        <row r="70">
          <cell r="B70" t="str">
            <v>3-C2</v>
          </cell>
          <cell r="C70" t="str">
            <v>Sp.Stad Volleyboys</v>
          </cell>
        </row>
        <row r="71">
          <cell r="B71" t="str">
            <v>3-C3</v>
          </cell>
          <cell r="C71" t="str">
            <v>VCH Time Out</v>
          </cell>
        </row>
        <row r="72">
          <cell r="B72" t="str">
            <v>3-C4</v>
          </cell>
          <cell r="C72" t="str">
            <v>VCH Switch</v>
          </cell>
        </row>
        <row r="74">
          <cell r="B74" t="str">
            <v>2-A1</v>
          </cell>
          <cell r="C74" t="str">
            <v>AMVJ / Mart. Zeepaardjes</v>
          </cell>
        </row>
        <row r="75">
          <cell r="B75" t="str">
            <v>2-A2</v>
          </cell>
          <cell r="C75" t="str">
            <v>Atalante Volleytoppers</v>
          </cell>
        </row>
        <row r="76">
          <cell r="B76" t="str">
            <v>2-A3</v>
          </cell>
          <cell r="C76" t="str">
            <v>VCH Pancake</v>
          </cell>
        </row>
        <row r="77">
          <cell r="B77" t="str">
            <v>2-A4</v>
          </cell>
          <cell r="C77" t="str">
            <v>VVO Sneeuwvlokken</v>
          </cell>
        </row>
        <row r="79">
          <cell r="B79" t="str">
            <v>2-B1</v>
          </cell>
          <cell r="C79" t="str">
            <v>VHZ Pokeshot</v>
          </cell>
        </row>
        <row r="80">
          <cell r="B80" t="str">
            <v>2-B2</v>
          </cell>
          <cell r="C80" t="str">
            <v>SV. Vier Musketiers</v>
          </cell>
        </row>
        <row r="81">
          <cell r="B81" t="str">
            <v>2-B3</v>
          </cell>
          <cell r="C81" t="str">
            <v>Sp.Stad Tessa</v>
          </cell>
        </row>
        <row r="82">
          <cell r="B82" t="str">
            <v>2-B4</v>
          </cell>
          <cell r="C82" t="str">
            <v>VVO Bliksem</v>
          </cell>
        </row>
        <row r="83">
          <cell r="B83" t="str">
            <v>2-B5</v>
          </cell>
          <cell r="C83" t="str">
            <v>Spaarnestad Iniminies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opLeftCell="A33" workbookViewId="0">
      <selection activeCell="S45" sqref="S45"/>
    </sheetView>
  </sheetViews>
  <sheetFormatPr defaultRowHeight="15"/>
  <cols>
    <col min="1" max="1" width="7.7109375" customWidth="1"/>
    <col min="2" max="2" width="24.42578125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>
      <c r="A1" s="60" t="s">
        <v>0</v>
      </c>
      <c r="B1" s="61" t="s">
        <v>1</v>
      </c>
      <c r="C1" s="59" t="str">
        <f>+B3</f>
        <v>Sp.Stad Beam</v>
      </c>
      <c r="D1" s="59"/>
      <c r="E1" s="58" t="str">
        <f>+B5</f>
        <v>VVO Sterren</v>
      </c>
      <c r="F1" s="58"/>
      <c r="G1" s="58" t="str">
        <f>+B7</f>
        <v>VCH Dive</v>
      </c>
      <c r="H1" s="58"/>
      <c r="I1" s="58" t="str">
        <f>+B9</f>
        <v>AMVJ / Mart. Dolfijnen</v>
      </c>
      <c r="J1" s="58"/>
      <c r="K1" s="58" t="str">
        <f>+B11</f>
        <v/>
      </c>
      <c r="L1" s="58"/>
      <c r="M1" s="58" t="str">
        <f>+B13</f>
        <v/>
      </c>
      <c r="N1" s="58"/>
      <c r="O1" s="59" t="s">
        <v>2</v>
      </c>
      <c r="P1" s="59"/>
      <c r="Q1" s="58" t="s">
        <v>3</v>
      </c>
    </row>
    <row r="2" spans="1:17" ht="15.75" thickBot="1">
      <c r="A2" s="60"/>
      <c r="B2" s="61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8"/>
    </row>
    <row r="3" spans="1:17" ht="14.45" customHeight="1" thickBot="1">
      <c r="A3" s="60" t="s">
        <v>4</v>
      </c>
      <c r="B3" s="61" t="str">
        <f>IFERROR(VLOOKUP(A3,[1]teams!$B$1:$C$99,2,0),"")</f>
        <v>Sp.Stad Beam</v>
      </c>
      <c r="C3" s="62"/>
      <c r="D3" s="49"/>
      <c r="E3" s="63">
        <v>2</v>
      </c>
      <c r="F3" s="9"/>
      <c r="G3" s="64">
        <v>2</v>
      </c>
      <c r="H3" s="9"/>
      <c r="I3" s="64">
        <v>4</v>
      </c>
      <c r="J3" s="9"/>
      <c r="K3" s="64"/>
      <c r="L3" s="9"/>
      <c r="M3" s="65"/>
      <c r="N3" s="10"/>
      <c r="O3" s="66">
        <f>IF(AND(C3="",E3="",G3="",I3="",K3="",M3=""),"",C3+E3+G3+I3+K3+M3)</f>
        <v>8</v>
      </c>
      <c r="P3" s="50" t="str">
        <f>IF(AND(D3="",F3="",H3="",J3="",L3="",N3=""),"",D3+F3+H3+J3+L3+N3)</f>
        <v/>
      </c>
      <c r="Q3" s="67" t="s">
        <v>9</v>
      </c>
    </row>
    <row r="4" spans="1:17" ht="15" customHeight="1" thickBot="1">
      <c r="A4" s="60"/>
      <c r="B4" s="61"/>
      <c r="C4" s="62"/>
      <c r="D4" s="51"/>
      <c r="E4" s="63"/>
      <c r="F4" s="1"/>
      <c r="G4" s="64"/>
      <c r="H4" s="2"/>
      <c r="I4" s="64"/>
      <c r="J4" s="2"/>
      <c r="K4" s="64"/>
      <c r="L4" s="2"/>
      <c r="M4" s="65"/>
      <c r="N4" s="3"/>
      <c r="O4" s="66"/>
      <c r="P4" s="52"/>
      <c r="Q4" s="67"/>
    </row>
    <row r="5" spans="1:17" ht="14.45" customHeight="1" thickBot="1">
      <c r="A5" s="61" t="s">
        <v>6</v>
      </c>
      <c r="B5" s="61" t="str">
        <f>IFERROR(VLOOKUP(A5,[1]teams!$B$1:$C$99,2,0),"")</f>
        <v>VVO Sterren</v>
      </c>
      <c r="C5" s="68">
        <v>2</v>
      </c>
      <c r="D5" s="19"/>
      <c r="E5" s="69"/>
      <c r="F5" s="53"/>
      <c r="G5" s="70">
        <v>0</v>
      </c>
      <c r="H5" s="16"/>
      <c r="I5" s="71">
        <v>4</v>
      </c>
      <c r="J5" s="14"/>
      <c r="K5" s="72"/>
      <c r="L5" s="16"/>
      <c r="M5" s="73"/>
      <c r="N5" s="17"/>
      <c r="O5" s="66">
        <f>IF(AND(C5="",E5="",G5="",I5="",K5="",M5=""),"",C5+E5+G5+I5+K5+M5)</f>
        <v>6</v>
      </c>
      <c r="P5" s="50" t="str">
        <f>IF(AND(D5="",F5="",H5="",J5="",L5="",N5=""),"",D5+F5+H5+J5+L5+N5)</f>
        <v/>
      </c>
      <c r="Q5" s="67" t="s">
        <v>11</v>
      </c>
    </row>
    <row r="6" spans="1:17" ht="15" customHeight="1" thickBot="1">
      <c r="A6" s="61"/>
      <c r="B6" s="61"/>
      <c r="C6" s="68"/>
      <c r="D6" s="4"/>
      <c r="E6" s="69"/>
      <c r="F6" s="51"/>
      <c r="G6" s="70"/>
      <c r="H6" s="1"/>
      <c r="I6" s="71"/>
      <c r="J6" s="4"/>
      <c r="K6" s="72"/>
      <c r="L6" s="2"/>
      <c r="M6" s="73"/>
      <c r="N6" s="3"/>
      <c r="O6" s="66"/>
      <c r="P6" s="52"/>
      <c r="Q6" s="67"/>
    </row>
    <row r="7" spans="1:17" ht="14.45" customHeight="1" thickBot="1">
      <c r="A7" s="61" t="s">
        <v>8</v>
      </c>
      <c r="B7" s="61" t="str">
        <f>IFERROR(VLOOKUP(A7,[1]teams!$B$1:$C$99,2,0),"")</f>
        <v>VCH Dive</v>
      </c>
      <c r="C7" s="68">
        <v>2</v>
      </c>
      <c r="D7" s="30"/>
      <c r="E7" s="71">
        <v>4</v>
      </c>
      <c r="F7" s="14"/>
      <c r="G7" s="69"/>
      <c r="H7" s="53"/>
      <c r="I7" s="74">
        <v>4</v>
      </c>
      <c r="J7" s="16"/>
      <c r="K7" s="72"/>
      <c r="L7" s="16"/>
      <c r="M7" s="73"/>
      <c r="N7" s="17"/>
      <c r="O7" s="66">
        <f>IF(AND(C7="",E7="",G7="",I7="",K7="",M7=""),"",C7+E7+G7+I7+K7+M7)</f>
        <v>10</v>
      </c>
      <c r="P7" s="50" t="str">
        <f>IF(AND(D7="",F7="",H7="",J7="",L7="",N7=""),"",D7+F7+H7+J7+L7+N7)</f>
        <v/>
      </c>
      <c r="Q7" s="67" t="s">
        <v>9</v>
      </c>
    </row>
    <row r="8" spans="1:17" ht="15" customHeight="1" thickBot="1">
      <c r="A8" s="61"/>
      <c r="B8" s="61"/>
      <c r="C8" s="68"/>
      <c r="D8" s="2"/>
      <c r="E8" s="71"/>
      <c r="F8" s="4"/>
      <c r="G8" s="69"/>
      <c r="H8" s="51"/>
      <c r="I8" s="74"/>
      <c r="J8" s="1"/>
      <c r="K8" s="72"/>
      <c r="L8" s="2"/>
      <c r="M8" s="73"/>
      <c r="N8" s="3"/>
      <c r="O8" s="66"/>
      <c r="P8" s="52"/>
      <c r="Q8" s="67"/>
    </row>
    <row r="9" spans="1:17" ht="14.45" customHeight="1" thickBot="1">
      <c r="A9" s="61" t="s">
        <v>10</v>
      </c>
      <c r="B9" s="61" t="str">
        <f>IFERROR(VLOOKUP(A9,[1]teams!$B$1:$C$99,2,0),"")</f>
        <v>AMVJ / Mart. Dolfijnen</v>
      </c>
      <c r="C9" s="75">
        <v>0</v>
      </c>
      <c r="D9" s="16"/>
      <c r="E9" s="72">
        <v>0</v>
      </c>
      <c r="F9" s="16"/>
      <c r="G9" s="71">
        <v>0</v>
      </c>
      <c r="H9" s="19"/>
      <c r="I9" s="69"/>
      <c r="J9" s="53"/>
      <c r="K9" s="74"/>
      <c r="L9" s="16"/>
      <c r="M9" s="72"/>
      <c r="N9" s="17"/>
      <c r="O9" s="66">
        <f>IF(AND(C9="",E9="",G9="",I9="",K9="",M9=""),"",C9+E9+G9+I9+K9+M9)</f>
        <v>0</v>
      </c>
      <c r="P9" s="50" t="str">
        <f>IF(AND(D9="",F9="",H9="",J9="",L9="",N9=""),"",D9+F9+H9+J9+L9+N9)</f>
        <v/>
      </c>
      <c r="Q9" s="67" t="s">
        <v>7</v>
      </c>
    </row>
    <row r="10" spans="1:17" ht="15" customHeight="1" thickBot="1">
      <c r="A10" s="61"/>
      <c r="B10" s="61"/>
      <c r="C10" s="75"/>
      <c r="D10" s="2"/>
      <c r="E10" s="72"/>
      <c r="F10" s="2"/>
      <c r="G10" s="71"/>
      <c r="H10" s="4"/>
      <c r="I10" s="69"/>
      <c r="J10" s="51"/>
      <c r="K10" s="74"/>
      <c r="L10" s="1"/>
      <c r="M10" s="72"/>
      <c r="N10" s="3"/>
      <c r="O10" s="66"/>
      <c r="P10" s="52"/>
      <c r="Q10" s="67"/>
    </row>
    <row r="11" spans="1:17" ht="14.45" customHeight="1" thickBot="1">
      <c r="A11" s="61" t="s">
        <v>12</v>
      </c>
      <c r="B11" s="61" t="str">
        <f>IFERROR(VLOOKUP(A11,[1]teams!$B$1:$C$99,2,0),"")</f>
        <v/>
      </c>
      <c r="C11" s="75"/>
      <c r="D11" s="16"/>
      <c r="E11" s="72"/>
      <c r="F11" s="16"/>
      <c r="G11" s="72"/>
      <c r="H11" s="16"/>
      <c r="I11" s="71"/>
      <c r="J11" s="19"/>
      <c r="K11" s="69"/>
      <c r="L11" s="53"/>
      <c r="M11" s="74"/>
      <c r="N11" s="17"/>
      <c r="O11" s="66" t="str">
        <f>IF(AND(C11="",E11="",G11="",I11="",K11="",M11=""),"",C11+E11+G11+I11+K11+M11)</f>
        <v/>
      </c>
      <c r="P11" s="50" t="str">
        <f>IF(AND(D11="",F11="",H11="",J11="",L11="",N11=""),"",D11+F11+H11+J11+L11+N11)</f>
        <v/>
      </c>
      <c r="Q11" s="67"/>
    </row>
    <row r="12" spans="1:17" ht="15" customHeight="1" thickBot="1">
      <c r="A12" s="61"/>
      <c r="B12" s="61"/>
      <c r="C12" s="75"/>
      <c r="D12" s="2"/>
      <c r="E12" s="72"/>
      <c r="F12" s="2"/>
      <c r="G12" s="72"/>
      <c r="H12" s="2"/>
      <c r="I12" s="71"/>
      <c r="J12" s="4"/>
      <c r="K12" s="69"/>
      <c r="L12" s="51"/>
      <c r="M12" s="74"/>
      <c r="N12" s="5"/>
      <c r="O12" s="66"/>
      <c r="P12" s="52"/>
      <c r="Q12" s="67"/>
    </row>
    <row r="13" spans="1:17" ht="14.45" customHeight="1" thickBot="1">
      <c r="A13" s="61" t="s">
        <v>13</v>
      </c>
      <c r="B13" s="61" t="str">
        <f>IFERROR(VLOOKUP(A13,[1]teams!$B$1:$C$99,2,0),"")</f>
        <v/>
      </c>
      <c r="C13" s="76"/>
      <c r="D13" s="20"/>
      <c r="E13" s="77"/>
      <c r="F13" s="20"/>
      <c r="G13" s="77"/>
      <c r="H13" s="20"/>
      <c r="I13" s="77"/>
      <c r="J13" s="20"/>
      <c r="K13" s="77"/>
      <c r="L13" s="19"/>
      <c r="M13" s="78"/>
      <c r="N13" s="53"/>
      <c r="O13" s="66" t="str">
        <f>IF(AND(C13="",E13="",G13="",I13="",K13="",M13=""),"",C13+E13+G13+I13+K13+M13)</f>
        <v/>
      </c>
      <c r="P13" s="50" t="str">
        <f>IF(AND(D13="",F13="",H13="",J13="",L13="",N13=""),"",D13+F13+H13+J13+L13+N13)</f>
        <v/>
      </c>
      <c r="Q13" s="67"/>
    </row>
    <row r="14" spans="1:17" ht="15" customHeight="1" thickBot="1">
      <c r="A14" s="61"/>
      <c r="B14" s="61"/>
      <c r="C14" s="76"/>
      <c r="D14" s="6"/>
      <c r="E14" s="77"/>
      <c r="F14" s="6"/>
      <c r="G14" s="77"/>
      <c r="H14" s="6"/>
      <c r="I14" s="77"/>
      <c r="J14" s="6"/>
      <c r="K14" s="77"/>
      <c r="L14" s="7"/>
      <c r="M14" s="78"/>
      <c r="N14" s="54"/>
      <c r="O14" s="66"/>
      <c r="P14" s="52"/>
      <c r="Q14" s="67"/>
    </row>
    <row r="15" spans="1:17" ht="15.75" thickBot="1"/>
    <row r="16" spans="1:17" ht="14.45" customHeight="1" thickBot="1">
      <c r="A16" s="60" t="s">
        <v>0</v>
      </c>
      <c r="B16" s="61" t="s">
        <v>14</v>
      </c>
      <c r="C16" s="59" t="str">
        <f>+B18</f>
        <v>Sm.V. Team Extreme</v>
      </c>
      <c r="D16" s="59"/>
      <c r="E16" s="58" t="str">
        <f>+B20</f>
        <v>Sp.Stad Gevaar</v>
      </c>
      <c r="F16" s="58"/>
      <c r="G16" s="58" t="str">
        <f>+B22</f>
        <v>VCH Pass</v>
      </c>
      <c r="H16" s="58"/>
      <c r="I16" s="58" t="str">
        <f>+B24</f>
        <v>Sp.Stad Volleyknallers</v>
      </c>
      <c r="J16" s="58"/>
      <c r="K16" s="58" t="str">
        <f>+B26</f>
        <v/>
      </c>
      <c r="L16" s="58"/>
      <c r="M16" s="58" t="str">
        <f>+B28</f>
        <v/>
      </c>
      <c r="N16" s="58"/>
      <c r="O16" s="59" t="s">
        <v>2</v>
      </c>
      <c r="P16" s="59"/>
      <c r="Q16" s="58" t="s">
        <v>3</v>
      </c>
    </row>
    <row r="17" spans="1:17" ht="15.75" thickBot="1">
      <c r="A17" s="60"/>
      <c r="B17" s="61"/>
      <c r="C17" s="59"/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8"/>
    </row>
    <row r="18" spans="1:17" ht="14.45" customHeight="1" thickBot="1">
      <c r="A18" s="61" t="s">
        <v>15</v>
      </c>
      <c r="B18" s="61" t="str">
        <f>IFERROR(VLOOKUP(A18,[1]teams!$B$1:$C$99,2,0),"")</f>
        <v>Sm.V. Team Extreme</v>
      </c>
      <c r="C18" s="62"/>
      <c r="D18" s="49"/>
      <c r="E18" s="63">
        <v>0</v>
      </c>
      <c r="F18" s="9"/>
      <c r="G18" s="64">
        <v>0</v>
      </c>
      <c r="H18" s="9"/>
      <c r="I18" s="64">
        <v>4</v>
      </c>
      <c r="J18" s="9"/>
      <c r="K18" s="64"/>
      <c r="L18" s="9"/>
      <c r="M18" s="65"/>
      <c r="N18" s="10"/>
      <c r="O18" s="66">
        <f>IF(AND(C18="",E18="",G18="",I18="",K18="",M18=""),"",C18+E18+G18+I18+K18+M18)</f>
        <v>4</v>
      </c>
      <c r="P18" s="50" t="str">
        <f>IF(AND(D18="",F18="",H18="",J18="",L18="",N18=""),"",D18+F18+H18+J18+L18+N18)</f>
        <v/>
      </c>
      <c r="Q18" s="67" t="s">
        <v>11</v>
      </c>
    </row>
    <row r="19" spans="1:17" ht="15" customHeight="1" thickBot="1">
      <c r="A19" s="61"/>
      <c r="B19" s="61"/>
      <c r="C19" s="62"/>
      <c r="D19" s="51"/>
      <c r="E19" s="63"/>
      <c r="F19" s="1"/>
      <c r="G19" s="64"/>
      <c r="H19" s="2"/>
      <c r="I19" s="64"/>
      <c r="J19" s="2"/>
      <c r="K19" s="64"/>
      <c r="L19" s="2"/>
      <c r="M19" s="65"/>
      <c r="N19" s="3"/>
      <c r="O19" s="66"/>
      <c r="P19" s="52"/>
      <c r="Q19" s="67"/>
    </row>
    <row r="20" spans="1:17" ht="14.45" customHeight="1" thickBot="1">
      <c r="A20" s="61" t="s">
        <v>16</v>
      </c>
      <c r="B20" s="61" t="str">
        <f>IFERROR(VLOOKUP(A20,[1]teams!$B$1:$C$99,2,0),"")</f>
        <v>Sp.Stad Gevaar</v>
      </c>
      <c r="C20" s="68">
        <v>4</v>
      </c>
      <c r="D20" s="19">
        <v>16</v>
      </c>
      <c r="E20" s="69"/>
      <c r="F20" s="53"/>
      <c r="G20" s="70">
        <v>2</v>
      </c>
      <c r="H20" s="16">
        <v>0</v>
      </c>
      <c r="I20" s="71">
        <v>4</v>
      </c>
      <c r="J20" s="14">
        <v>22</v>
      </c>
      <c r="K20" s="72"/>
      <c r="L20" s="16"/>
      <c r="M20" s="73"/>
      <c r="N20" s="17"/>
      <c r="O20" s="66">
        <f>IF(AND(C20="",E20="",G20="",I20="",K20="",M20=""),"",C20+E20+G20+I20+K20+M20)</f>
        <v>10</v>
      </c>
      <c r="P20" s="50">
        <f>IF(AND(D20="",F20="",H20="",J20="",L20="",N20=""),"",D20+F20+H20+J20+L20+N20)</f>
        <v>38</v>
      </c>
      <c r="Q20" s="67" t="s">
        <v>9</v>
      </c>
    </row>
    <row r="21" spans="1:17" ht="15" customHeight="1" thickBot="1">
      <c r="A21" s="61"/>
      <c r="B21" s="61"/>
      <c r="C21" s="68"/>
      <c r="D21" s="4"/>
      <c r="E21" s="69"/>
      <c r="F21" s="51"/>
      <c r="G21" s="70"/>
      <c r="H21" s="1"/>
      <c r="I21" s="71"/>
      <c r="J21" s="4"/>
      <c r="K21" s="72"/>
      <c r="L21" s="2"/>
      <c r="M21" s="73"/>
      <c r="N21" s="3"/>
      <c r="O21" s="66"/>
      <c r="P21" s="52"/>
      <c r="Q21" s="67"/>
    </row>
    <row r="22" spans="1:17" ht="14.45" customHeight="1" thickBot="1">
      <c r="A22" s="61" t="s">
        <v>17</v>
      </c>
      <c r="B22" s="61" t="str">
        <f>IFERROR(VLOOKUP(A22,[1]teams!$B$1:$C$99,2,0),"")</f>
        <v>VCH Pass</v>
      </c>
      <c r="C22" s="68">
        <v>4</v>
      </c>
      <c r="D22" s="30">
        <v>11</v>
      </c>
      <c r="E22" s="71">
        <v>2</v>
      </c>
      <c r="F22" s="14">
        <v>0</v>
      </c>
      <c r="G22" s="69"/>
      <c r="H22" s="53"/>
      <c r="I22" s="74">
        <v>4</v>
      </c>
      <c r="J22" s="16">
        <v>17</v>
      </c>
      <c r="K22" s="72"/>
      <c r="L22" s="16"/>
      <c r="M22" s="73"/>
      <c r="N22" s="17"/>
      <c r="O22" s="66">
        <f>IF(AND(C22="",E22="",G22="",I22="",K22="",M22=""),"",C22+E22+G22+I22+K22+M22)</f>
        <v>10</v>
      </c>
      <c r="P22" s="50">
        <f>IF(AND(D22="",F22="",H22="",J22="",L22="",N22=""),"",D22+F22+H22+J22+L22+N22)</f>
        <v>28</v>
      </c>
      <c r="Q22" s="67" t="s">
        <v>5</v>
      </c>
    </row>
    <row r="23" spans="1:17" ht="15" customHeight="1" thickBot="1">
      <c r="A23" s="61"/>
      <c r="B23" s="61"/>
      <c r="C23" s="68"/>
      <c r="D23" s="2"/>
      <c r="E23" s="71"/>
      <c r="F23" s="4"/>
      <c r="G23" s="69"/>
      <c r="H23" s="51"/>
      <c r="I23" s="74"/>
      <c r="J23" s="1"/>
      <c r="K23" s="72"/>
      <c r="L23" s="2"/>
      <c r="M23" s="73"/>
      <c r="N23" s="3"/>
      <c r="O23" s="66"/>
      <c r="P23" s="52"/>
      <c r="Q23" s="67"/>
    </row>
    <row r="24" spans="1:17" ht="14.45" customHeight="1" thickBot="1">
      <c r="A24" s="61" t="s">
        <v>18</v>
      </c>
      <c r="B24" s="61" t="str">
        <f>IFERROR(VLOOKUP(A24,[1]teams!$B$1:$C$99,2,0),"")</f>
        <v>Sp.Stad Volleyknallers</v>
      </c>
      <c r="C24" s="75">
        <v>0</v>
      </c>
      <c r="D24" s="16"/>
      <c r="E24" s="72">
        <v>0</v>
      </c>
      <c r="F24" s="16"/>
      <c r="G24" s="71">
        <v>0</v>
      </c>
      <c r="H24" s="19"/>
      <c r="I24" s="69"/>
      <c r="J24" s="53"/>
      <c r="K24" s="74"/>
      <c r="L24" s="16"/>
      <c r="M24" s="72"/>
      <c r="N24" s="17"/>
      <c r="O24" s="66">
        <f>IF(AND(C24="",E24="",G24="",I24="",K24="",M24=""),"",C24+E24+G24+I24+K24+M24)</f>
        <v>0</v>
      </c>
      <c r="P24" s="50" t="str">
        <f>IF(AND(D24="",F24="",H24="",J24="",L24="",N24=""),"",D24+F24+H24+J24+L24+N24)</f>
        <v/>
      </c>
      <c r="Q24" s="67" t="s">
        <v>7</v>
      </c>
    </row>
    <row r="25" spans="1:17" ht="15" customHeight="1" thickBot="1">
      <c r="A25" s="61"/>
      <c r="B25" s="61"/>
      <c r="C25" s="75"/>
      <c r="D25" s="2"/>
      <c r="E25" s="72"/>
      <c r="F25" s="2"/>
      <c r="G25" s="71"/>
      <c r="H25" s="4"/>
      <c r="I25" s="69"/>
      <c r="J25" s="51"/>
      <c r="K25" s="74"/>
      <c r="L25" s="1"/>
      <c r="M25" s="72"/>
      <c r="N25" s="3"/>
      <c r="O25" s="66"/>
      <c r="P25" s="52"/>
      <c r="Q25" s="67"/>
    </row>
    <row r="26" spans="1:17" ht="14.45" customHeight="1" thickBot="1">
      <c r="A26" s="61" t="s">
        <v>19</v>
      </c>
      <c r="B26" s="61" t="str">
        <f>IFERROR(VLOOKUP(A26,[1]teams!$B$1:$C$99,2,0),"")</f>
        <v/>
      </c>
      <c r="C26" s="75"/>
      <c r="D26" s="16"/>
      <c r="E26" s="72"/>
      <c r="F26" s="16"/>
      <c r="G26" s="72"/>
      <c r="H26" s="16"/>
      <c r="I26" s="71"/>
      <c r="J26" s="19"/>
      <c r="K26" s="69"/>
      <c r="L26" s="53"/>
      <c r="M26" s="74"/>
      <c r="N26" s="17"/>
      <c r="O26" s="66" t="str">
        <f>IF(AND(C26="",E26="",G26="",I26="",K26="",M26=""),"",C26+E26+G26+I26+K26+M26)</f>
        <v/>
      </c>
      <c r="P26" s="50" t="str">
        <f>IF(AND(D26="",F26="",H26="",J26="",L26="",N26=""),"",D26+F26+H26+J26+L26+N26)</f>
        <v/>
      </c>
      <c r="Q26" s="67"/>
    </row>
    <row r="27" spans="1:17" ht="15" customHeight="1" thickBot="1">
      <c r="A27" s="61"/>
      <c r="B27" s="61"/>
      <c r="C27" s="75"/>
      <c r="D27" s="2"/>
      <c r="E27" s="72"/>
      <c r="F27" s="2"/>
      <c r="G27" s="72"/>
      <c r="H27" s="2"/>
      <c r="I27" s="71"/>
      <c r="J27" s="4"/>
      <c r="K27" s="69"/>
      <c r="L27" s="51"/>
      <c r="M27" s="74"/>
      <c r="N27" s="5"/>
      <c r="O27" s="66"/>
      <c r="P27" s="52"/>
      <c r="Q27" s="67"/>
    </row>
    <row r="28" spans="1:17" ht="14.45" customHeight="1" thickBot="1">
      <c r="A28" s="60" t="s">
        <v>20</v>
      </c>
      <c r="B28" s="61" t="str">
        <f>IFERROR(VLOOKUP(A28,[1]teams!$B$1:$C$99,2,0),"")</f>
        <v/>
      </c>
      <c r="C28" s="76"/>
      <c r="D28" s="20"/>
      <c r="E28" s="77"/>
      <c r="F28" s="20"/>
      <c r="G28" s="77"/>
      <c r="H28" s="20"/>
      <c r="I28" s="77"/>
      <c r="J28" s="20"/>
      <c r="K28" s="77"/>
      <c r="L28" s="19"/>
      <c r="M28" s="78"/>
      <c r="N28" s="53"/>
      <c r="O28" s="66" t="str">
        <f>IF(AND(C28="",E28="",G28="",I28="",K28="",M28=""),"",C28+E28+G28+I28+K28+M28)</f>
        <v/>
      </c>
      <c r="P28" s="50" t="str">
        <f>IF(AND(D28="",F28="",H28="",J28="",L28="",N28=""),"",D28+F28+H28+J28+L28+N28)</f>
        <v/>
      </c>
      <c r="Q28" s="67"/>
    </row>
    <row r="29" spans="1:17" ht="15" customHeight="1" thickBot="1">
      <c r="A29" s="60"/>
      <c r="B29" s="61"/>
      <c r="C29" s="76"/>
      <c r="D29" s="6"/>
      <c r="E29" s="77"/>
      <c r="F29" s="6"/>
      <c r="G29" s="77"/>
      <c r="H29" s="6"/>
      <c r="I29" s="77"/>
      <c r="J29" s="6"/>
      <c r="K29" s="77"/>
      <c r="L29" s="7"/>
      <c r="M29" s="78"/>
      <c r="N29" s="54"/>
      <c r="O29" s="66"/>
      <c r="P29" s="52"/>
      <c r="Q29" s="67"/>
    </row>
    <row r="30" spans="1:17" ht="15.75" thickBot="1"/>
    <row r="31" spans="1:17" ht="14.45" customHeight="1" thickBot="1">
      <c r="A31" s="60" t="s">
        <v>0</v>
      </c>
      <c r="B31" s="61" t="s">
        <v>21</v>
      </c>
      <c r="C31" s="59" t="str">
        <f>+B33</f>
        <v>Sp.Stad Sn.Schilpadden</v>
      </c>
      <c r="D31" s="59"/>
      <c r="E31" s="58" t="str">
        <f>+B35</f>
        <v>Heemst. Superstars</v>
      </c>
      <c r="F31" s="58"/>
      <c r="G31" s="58" t="str">
        <f>+B37</f>
        <v>Heemst. Toppers</v>
      </c>
      <c r="H31" s="58"/>
      <c r="I31" s="58" t="str">
        <f>+B39</f>
        <v>Oradi</v>
      </c>
      <c r="J31" s="58"/>
      <c r="K31" s="58" t="str">
        <f>+B41</f>
        <v/>
      </c>
      <c r="L31" s="58"/>
      <c r="M31" s="58" t="str">
        <f>+B43</f>
        <v/>
      </c>
      <c r="N31" s="58"/>
      <c r="O31" s="58" t="s">
        <v>2</v>
      </c>
      <c r="P31" s="58"/>
      <c r="Q31" s="58" t="s">
        <v>3</v>
      </c>
    </row>
    <row r="32" spans="1:17" ht="15.75" thickBot="1">
      <c r="A32" s="60"/>
      <c r="B32" s="61"/>
      <c r="C32" s="59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4.45" customHeight="1" thickBot="1">
      <c r="A33" s="61" t="s">
        <v>22</v>
      </c>
      <c r="B33" s="61" t="str">
        <f>IFERROR(VLOOKUP(A33,[1]teams!$B$1:$C$99,2,0),"")</f>
        <v>Sp.Stad Sn.Schilpadden</v>
      </c>
      <c r="C33" s="62"/>
      <c r="D33" s="49"/>
      <c r="E33" s="63">
        <v>2</v>
      </c>
      <c r="F33" s="9"/>
      <c r="G33" s="64">
        <v>2</v>
      </c>
      <c r="H33" s="9"/>
      <c r="I33" s="64">
        <v>3</v>
      </c>
      <c r="J33" s="9"/>
      <c r="K33" s="64"/>
      <c r="L33" s="9"/>
      <c r="M33" s="65"/>
      <c r="N33" s="10"/>
      <c r="O33" s="66">
        <f>IF(AND(C33="",E33="",G33="",I33="",K33="",M33=""),"",C33+E33+G33+I33+K33+M33)</f>
        <v>7</v>
      </c>
      <c r="P33" s="50" t="str">
        <f>IF(AND(D33="",F33="",H33="",J33="",L33="",N33=""),"",D33+F33+H33+J33+L33+N33)</f>
        <v/>
      </c>
      <c r="Q33" s="67" t="s">
        <v>5</v>
      </c>
    </row>
    <row r="34" spans="1:17" ht="15" customHeight="1" thickBot="1">
      <c r="A34" s="61"/>
      <c r="B34" s="61"/>
      <c r="C34" s="62"/>
      <c r="D34" s="51"/>
      <c r="E34" s="63"/>
      <c r="F34" s="1"/>
      <c r="G34" s="64"/>
      <c r="H34" s="2"/>
      <c r="I34" s="64"/>
      <c r="J34" s="2"/>
      <c r="K34" s="64"/>
      <c r="L34" s="2"/>
      <c r="M34" s="65"/>
      <c r="N34" s="3"/>
      <c r="O34" s="66"/>
      <c r="P34" s="52"/>
      <c r="Q34" s="67"/>
    </row>
    <row r="35" spans="1:17" ht="14.45" customHeight="1" thickBot="1">
      <c r="A35" s="61" t="s">
        <v>23</v>
      </c>
      <c r="B35" s="61" t="str">
        <f>IFERROR(VLOOKUP(A35,[1]teams!$B$1:$C$99,2,0),"")</f>
        <v>Heemst. Superstars</v>
      </c>
      <c r="C35" s="68">
        <v>2</v>
      </c>
      <c r="D35" s="19"/>
      <c r="E35" s="69"/>
      <c r="F35" s="53"/>
      <c r="G35" s="70">
        <v>0</v>
      </c>
      <c r="H35" s="16"/>
      <c r="I35" s="71">
        <v>2</v>
      </c>
      <c r="J35" s="14"/>
      <c r="K35" s="72"/>
      <c r="L35" s="16"/>
      <c r="M35" s="73"/>
      <c r="N35" s="17"/>
      <c r="O35" s="66">
        <f>IF(AND(C35="",E35="",G35="",I35="",K35="",M35=""),"",C35+E35+G35+I35+K35+M35)</f>
        <v>4</v>
      </c>
      <c r="P35" s="50" t="str">
        <f>IF(AND(D35="",F35="",H35="",J35="",L35="",N35=""),"",D35+F35+H35+J35+L35+N35)</f>
        <v/>
      </c>
      <c r="Q35" s="67" t="s">
        <v>7</v>
      </c>
    </row>
    <row r="36" spans="1:17" ht="15" customHeight="1" thickBot="1">
      <c r="A36" s="61"/>
      <c r="B36" s="61"/>
      <c r="C36" s="68"/>
      <c r="D36" s="4"/>
      <c r="E36" s="69"/>
      <c r="F36" s="51"/>
      <c r="G36" s="70"/>
      <c r="H36" s="1"/>
      <c r="I36" s="71"/>
      <c r="J36" s="4"/>
      <c r="K36" s="72"/>
      <c r="L36" s="2"/>
      <c r="M36" s="73"/>
      <c r="N36" s="3"/>
      <c r="O36" s="66"/>
      <c r="P36" s="52"/>
      <c r="Q36" s="67"/>
    </row>
    <row r="37" spans="1:17" ht="14.45" customHeight="1" thickBot="1">
      <c r="A37" s="61" t="s">
        <v>24</v>
      </c>
      <c r="B37" s="61" t="str">
        <f>IFERROR(VLOOKUP(A37,[1]teams!$B$1:$C$99,2,0),"")</f>
        <v>Heemst. Toppers</v>
      </c>
      <c r="C37" s="68">
        <v>2</v>
      </c>
      <c r="D37" s="30"/>
      <c r="E37" s="71">
        <v>4</v>
      </c>
      <c r="F37" s="14"/>
      <c r="G37" s="69"/>
      <c r="H37" s="53"/>
      <c r="I37" s="74">
        <v>2</v>
      </c>
      <c r="J37" s="16"/>
      <c r="K37" s="72"/>
      <c r="L37" s="16"/>
      <c r="M37" s="73"/>
      <c r="N37" s="17"/>
      <c r="O37" s="66">
        <f>IF(AND(C37="",E37="",G37="",I37="",K37="",M37=""),"",C37+E37+G37+I37+K37+M37)</f>
        <v>8</v>
      </c>
      <c r="P37" s="50" t="str">
        <f>IF(AND(D37="",F37="",H37="",J37="",L37="",N37=""),"",D37+F37+H37+J37+L37+N37)</f>
        <v/>
      </c>
      <c r="Q37" s="67" t="s">
        <v>9</v>
      </c>
    </row>
    <row r="38" spans="1:17" ht="15" customHeight="1" thickBot="1">
      <c r="A38" s="61"/>
      <c r="B38" s="61"/>
      <c r="C38" s="68"/>
      <c r="D38" s="2"/>
      <c r="E38" s="71"/>
      <c r="F38" s="4"/>
      <c r="G38" s="69"/>
      <c r="H38" s="51"/>
      <c r="I38" s="74"/>
      <c r="J38" s="1"/>
      <c r="K38" s="72"/>
      <c r="L38" s="2"/>
      <c r="M38" s="73"/>
      <c r="N38" s="3"/>
      <c r="O38" s="66"/>
      <c r="P38" s="52"/>
      <c r="Q38" s="67"/>
    </row>
    <row r="39" spans="1:17" ht="14.45" customHeight="1" thickBot="1">
      <c r="A39" s="61" t="s">
        <v>25</v>
      </c>
      <c r="B39" s="61" t="str">
        <f>IFERROR(VLOOKUP(A39,[1]teams!$B$1:$C$99,2,0),"")</f>
        <v>Oradi</v>
      </c>
      <c r="C39" s="75">
        <v>1</v>
      </c>
      <c r="D39" s="16"/>
      <c r="E39" s="72">
        <v>2</v>
      </c>
      <c r="F39" s="16"/>
      <c r="G39" s="71">
        <v>2</v>
      </c>
      <c r="H39" s="19"/>
      <c r="I39" s="69"/>
      <c r="J39" s="53"/>
      <c r="K39" s="74"/>
      <c r="L39" s="16"/>
      <c r="M39" s="72"/>
      <c r="N39" s="17"/>
      <c r="O39" s="66">
        <f>IF(AND(C39="",E39="",G39="",I39="",K39="",M39=""),"",C39+E39+G39+I39+K39+M39)</f>
        <v>5</v>
      </c>
      <c r="P39" s="50" t="str">
        <f>IF(AND(D39="",F39="",H39="",J39="",L39="",N39=""),"",D39+F39+H39+J39+L39+N39)</f>
        <v/>
      </c>
      <c r="Q39" s="67" t="s">
        <v>11</v>
      </c>
    </row>
    <row r="40" spans="1:17" ht="15" customHeight="1" thickBot="1">
      <c r="A40" s="61"/>
      <c r="B40" s="61"/>
      <c r="C40" s="75"/>
      <c r="D40" s="2"/>
      <c r="E40" s="72"/>
      <c r="F40" s="2"/>
      <c r="G40" s="71"/>
      <c r="H40" s="4"/>
      <c r="I40" s="69"/>
      <c r="J40" s="51"/>
      <c r="K40" s="74"/>
      <c r="L40" s="1"/>
      <c r="M40" s="72"/>
      <c r="N40" s="3"/>
      <c r="O40" s="66"/>
      <c r="P40" s="52"/>
      <c r="Q40" s="67"/>
    </row>
    <row r="41" spans="1:17" ht="14.45" customHeight="1" thickBot="1">
      <c r="A41" s="61" t="s">
        <v>26</v>
      </c>
      <c r="B41" s="61" t="str">
        <f>IFERROR(VLOOKUP(A41,[1]teams!$B$1:$C$99,2,0),"")</f>
        <v/>
      </c>
      <c r="C41" s="75"/>
      <c r="D41" s="16"/>
      <c r="E41" s="72"/>
      <c r="F41" s="16"/>
      <c r="G41" s="72"/>
      <c r="H41" s="16"/>
      <c r="I41" s="71"/>
      <c r="J41" s="19"/>
      <c r="K41" s="69"/>
      <c r="L41" s="53"/>
      <c r="M41" s="74"/>
      <c r="N41" s="17"/>
      <c r="O41" s="66" t="str">
        <f>IF(AND(C41="",E41="",G41="",I41="",K41="",M41=""),"",C41+E41+G41+I41+K41+M41)</f>
        <v/>
      </c>
      <c r="P41" s="50" t="str">
        <f>IF(AND(D41="",F41="",H41="",J41="",L41="",N41=""),"",D41+F41+H41+J41+L41+N41)</f>
        <v/>
      </c>
      <c r="Q41" s="67"/>
    </row>
    <row r="42" spans="1:17" ht="15" customHeight="1" thickBot="1">
      <c r="A42" s="61"/>
      <c r="B42" s="61"/>
      <c r="C42" s="75"/>
      <c r="D42" s="2"/>
      <c r="E42" s="72"/>
      <c r="F42" s="2"/>
      <c r="G42" s="72"/>
      <c r="H42" s="2"/>
      <c r="I42" s="71"/>
      <c r="J42" s="4"/>
      <c r="K42" s="69"/>
      <c r="L42" s="51"/>
      <c r="M42" s="74"/>
      <c r="N42" s="5"/>
      <c r="O42" s="66"/>
      <c r="P42" s="52"/>
      <c r="Q42" s="67"/>
    </row>
    <row r="43" spans="1:17" ht="14.45" customHeight="1" thickBot="1">
      <c r="A43" s="60" t="s">
        <v>27</v>
      </c>
      <c r="B43" s="61" t="str">
        <f>IFERROR(VLOOKUP(A43,[1]teams!$B$1:$C$99,2,0),"")</f>
        <v/>
      </c>
      <c r="C43" s="76"/>
      <c r="D43" s="20"/>
      <c r="E43" s="77"/>
      <c r="F43" s="20"/>
      <c r="G43" s="77"/>
      <c r="H43" s="20"/>
      <c r="I43" s="77"/>
      <c r="J43" s="20"/>
      <c r="K43" s="77"/>
      <c r="L43" s="19"/>
      <c r="M43" s="78"/>
      <c r="N43" s="53"/>
      <c r="O43" s="66" t="str">
        <f>IF(AND(C43="",E43="",G43="",I43="",K43="",M43=""),"",C43+E43+G43+I43+K43+M43)</f>
        <v/>
      </c>
      <c r="P43" s="50" t="str">
        <f>IF(AND(D43="",F43="",H43="",J43="",L43="",N43=""),"",D43+F43+H43+J43+L43+N43)</f>
        <v/>
      </c>
      <c r="Q43" s="67"/>
    </row>
    <row r="44" spans="1:17" ht="15" customHeight="1" thickBot="1">
      <c r="A44" s="60"/>
      <c r="B44" s="61"/>
      <c r="C44" s="76"/>
      <c r="D44" s="6"/>
      <c r="E44" s="77"/>
      <c r="F44" s="6"/>
      <c r="G44" s="77"/>
      <c r="H44" s="6"/>
      <c r="I44" s="77"/>
      <c r="J44" s="6"/>
      <c r="K44" s="77"/>
      <c r="L44" s="7"/>
      <c r="M44" s="78"/>
      <c r="N44" s="54"/>
      <c r="O44" s="66"/>
      <c r="P44" s="52"/>
      <c r="Q44" s="67"/>
    </row>
    <row r="45" spans="1:17" ht="15.75" thickBot="1"/>
    <row r="46" spans="1:17" ht="14.45" customHeight="1" thickBot="1">
      <c r="A46" s="60" t="s">
        <v>0</v>
      </c>
      <c r="B46" s="61" t="s">
        <v>28</v>
      </c>
      <c r="C46" s="59" t="str">
        <f>+B48</f>
        <v>SAS Super</v>
      </c>
      <c r="D46" s="59"/>
      <c r="E46" s="58" t="str">
        <f>+B50</f>
        <v>VVO Zonnen</v>
      </c>
      <c r="F46" s="58"/>
      <c r="G46" s="58" t="str">
        <f>+B52</f>
        <v>Sp.Stad Girlpower</v>
      </c>
      <c r="H46" s="58"/>
      <c r="I46" s="58" t="str">
        <f>+B54</f>
        <v>Sm.V. Panda Power</v>
      </c>
      <c r="J46" s="58"/>
      <c r="K46" s="58" t="str">
        <f>+B56</f>
        <v/>
      </c>
      <c r="L46" s="58"/>
      <c r="M46" s="58" t="str">
        <f>+B58</f>
        <v/>
      </c>
      <c r="N46" s="58"/>
      <c r="O46" s="58" t="s">
        <v>2</v>
      </c>
      <c r="P46" s="58"/>
      <c r="Q46" s="58" t="s">
        <v>3</v>
      </c>
    </row>
    <row r="47" spans="1:17" ht="15.75" thickBot="1">
      <c r="A47" s="60"/>
      <c r="B47" s="61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4.45" customHeight="1" thickBot="1">
      <c r="A48" s="61" t="s">
        <v>29</v>
      </c>
      <c r="B48" s="61" t="str">
        <f>IFERROR(VLOOKUP(A48,[1]teams!$B$1:$C$99,2,0),"")</f>
        <v>SAS Super</v>
      </c>
      <c r="C48" s="62"/>
      <c r="D48" s="49"/>
      <c r="E48" s="63">
        <v>0</v>
      </c>
      <c r="F48" s="9"/>
      <c r="G48" s="64">
        <v>0</v>
      </c>
      <c r="H48" s="9"/>
      <c r="I48" s="64">
        <v>0</v>
      </c>
      <c r="J48" s="9"/>
      <c r="K48" s="64"/>
      <c r="L48" s="9"/>
      <c r="M48" s="65"/>
      <c r="N48" s="10"/>
      <c r="O48" s="66">
        <f>IF(AND(C48="",E48="",G48="",I48="",K48="",M48=""),"",C48+E48+G48+I48+K48+M48)</f>
        <v>0</v>
      </c>
      <c r="P48" s="50" t="str">
        <f>IF(AND(D48="",F48="",H48="",J48="",L48="",N48=""),"",D48+F48+H48+J48+L48+N48)</f>
        <v/>
      </c>
      <c r="Q48" s="67" t="s">
        <v>7</v>
      </c>
    </row>
    <row r="49" spans="1:17" ht="15" customHeight="1" thickBot="1">
      <c r="A49" s="61"/>
      <c r="B49" s="61"/>
      <c r="C49" s="62"/>
      <c r="D49" s="51"/>
      <c r="E49" s="63"/>
      <c r="F49" s="1"/>
      <c r="G49" s="64"/>
      <c r="H49" s="2"/>
      <c r="I49" s="64"/>
      <c r="J49" s="2"/>
      <c r="K49" s="64"/>
      <c r="L49" s="2"/>
      <c r="M49" s="65"/>
      <c r="N49" s="3"/>
      <c r="O49" s="66"/>
      <c r="P49" s="52"/>
      <c r="Q49" s="67"/>
    </row>
    <row r="50" spans="1:17" ht="14.45" customHeight="1" thickBot="1">
      <c r="A50" s="61" t="s">
        <v>30</v>
      </c>
      <c r="B50" s="61" t="str">
        <f>IFERROR(VLOOKUP(A50,[1]teams!$B$1:$C$99,2,0),"")</f>
        <v>VVO Zonnen</v>
      </c>
      <c r="C50" s="68">
        <v>4</v>
      </c>
      <c r="D50" s="19"/>
      <c r="E50" s="69"/>
      <c r="F50" s="53"/>
      <c r="G50" s="70">
        <v>0</v>
      </c>
      <c r="H50" s="16"/>
      <c r="I50" s="71">
        <v>4</v>
      </c>
      <c r="J50" s="14"/>
      <c r="K50" s="72"/>
      <c r="L50" s="16"/>
      <c r="M50" s="73"/>
      <c r="N50" s="17"/>
      <c r="O50" s="66">
        <f>IF(AND(C50="",E50="",G50="",I50="",K50="",M50=""),"",C50+E50+G50+I50+K50+M50)</f>
        <v>8</v>
      </c>
      <c r="P50" s="50" t="str">
        <f>IF(AND(D50="",F50="",H50="",J50="",L50="",N50=""),"",D50+F50+H50+J50+L50+N50)</f>
        <v/>
      </c>
      <c r="Q50" s="67" t="s">
        <v>5</v>
      </c>
    </row>
    <row r="51" spans="1:17" ht="15" customHeight="1" thickBot="1">
      <c r="A51" s="61"/>
      <c r="B51" s="61"/>
      <c r="C51" s="68"/>
      <c r="D51" s="4"/>
      <c r="E51" s="69"/>
      <c r="F51" s="51"/>
      <c r="G51" s="70"/>
      <c r="H51" s="1"/>
      <c r="I51" s="71"/>
      <c r="J51" s="4"/>
      <c r="K51" s="72"/>
      <c r="L51" s="2"/>
      <c r="M51" s="73"/>
      <c r="N51" s="3"/>
      <c r="O51" s="66"/>
      <c r="P51" s="52"/>
      <c r="Q51" s="67"/>
    </row>
    <row r="52" spans="1:17" ht="14.45" customHeight="1" thickBot="1">
      <c r="A52" s="61" t="s">
        <v>31</v>
      </c>
      <c r="B52" s="61" t="str">
        <f>IFERROR(VLOOKUP(A52,[1]teams!$B$1:$C$99,2,0),"")</f>
        <v>Sp.Stad Girlpower</v>
      </c>
      <c r="C52" s="68">
        <v>4</v>
      </c>
      <c r="D52" s="30"/>
      <c r="E52" s="71">
        <v>4</v>
      </c>
      <c r="F52" s="14"/>
      <c r="G52" s="69"/>
      <c r="H52" s="53"/>
      <c r="I52" s="74">
        <v>2</v>
      </c>
      <c r="J52" s="16"/>
      <c r="K52" s="72"/>
      <c r="L52" s="16"/>
      <c r="M52" s="73"/>
      <c r="N52" s="17"/>
      <c r="O52" s="66">
        <f>IF(AND(C52="",E52="",G52="",I52="",K52="",M52=""),"",C52+E52+G52+I52+K52+M52)</f>
        <v>10</v>
      </c>
      <c r="P52" s="50" t="str">
        <f>IF(AND(D52="",F52="",H52="",J52="",L52="",N52=""),"",D52+F52+H52+J52+L52+N52)</f>
        <v/>
      </c>
      <c r="Q52" s="67" t="s">
        <v>9</v>
      </c>
    </row>
    <row r="53" spans="1:17" ht="15" customHeight="1" thickBot="1">
      <c r="A53" s="61"/>
      <c r="B53" s="61"/>
      <c r="C53" s="68"/>
      <c r="D53" s="2"/>
      <c r="E53" s="71"/>
      <c r="F53" s="4"/>
      <c r="G53" s="69"/>
      <c r="H53" s="51"/>
      <c r="I53" s="74"/>
      <c r="J53" s="1"/>
      <c r="K53" s="72"/>
      <c r="L53" s="2"/>
      <c r="M53" s="73"/>
      <c r="N53" s="3"/>
      <c r="O53" s="66"/>
      <c r="P53" s="52"/>
      <c r="Q53" s="67"/>
    </row>
    <row r="54" spans="1:17" ht="14.45" customHeight="1" thickBot="1">
      <c r="A54" s="61" t="s">
        <v>32</v>
      </c>
      <c r="B54" s="61" t="str">
        <f>IFERROR(VLOOKUP(A54,[1]teams!$B$1:$C$99,2,0),"")</f>
        <v>Sm.V. Panda Power</v>
      </c>
      <c r="C54" s="75">
        <v>4</v>
      </c>
      <c r="D54" s="16"/>
      <c r="E54" s="72">
        <v>0</v>
      </c>
      <c r="F54" s="16"/>
      <c r="G54" s="71">
        <v>2</v>
      </c>
      <c r="H54" s="19"/>
      <c r="I54" s="69"/>
      <c r="J54" s="53"/>
      <c r="K54" s="74"/>
      <c r="L54" s="16"/>
      <c r="M54" s="72"/>
      <c r="N54" s="17"/>
      <c r="O54" s="66">
        <f>IF(AND(C54="",E54="",G54="",I54="",K54="",M54=""),"",C54+E54+G54+I54+K54+M54)</f>
        <v>6</v>
      </c>
      <c r="P54" s="50" t="str">
        <f>IF(AND(D54="",F54="",H54="",J54="",L54="",N54=""),"",D54+F54+H54+J54+L54+N54)</f>
        <v/>
      </c>
      <c r="Q54" s="67" t="s">
        <v>11</v>
      </c>
    </row>
    <row r="55" spans="1:17" ht="15" customHeight="1" thickBot="1">
      <c r="A55" s="61"/>
      <c r="B55" s="61"/>
      <c r="C55" s="75"/>
      <c r="D55" s="2"/>
      <c r="E55" s="72"/>
      <c r="F55" s="2"/>
      <c r="G55" s="71"/>
      <c r="H55" s="4"/>
      <c r="I55" s="69"/>
      <c r="J55" s="51"/>
      <c r="K55" s="74"/>
      <c r="L55" s="1"/>
      <c r="M55" s="72"/>
      <c r="N55" s="3"/>
      <c r="O55" s="66"/>
      <c r="P55" s="52"/>
      <c r="Q55" s="67"/>
    </row>
    <row r="56" spans="1:17" ht="14.45" customHeight="1" thickBot="1">
      <c r="A56" s="61" t="s">
        <v>33</v>
      </c>
      <c r="B56" s="61" t="str">
        <f>IFERROR(VLOOKUP(A56,[1]teams!$B$1:$C$99,2,0),"")</f>
        <v/>
      </c>
      <c r="C56" s="75"/>
      <c r="D56" s="16"/>
      <c r="E56" s="72"/>
      <c r="F56" s="16"/>
      <c r="G56" s="72"/>
      <c r="H56" s="16"/>
      <c r="I56" s="71"/>
      <c r="J56" s="19"/>
      <c r="K56" s="69"/>
      <c r="L56" s="53"/>
      <c r="M56" s="74"/>
      <c r="N56" s="17"/>
      <c r="O56" s="66" t="str">
        <f>IF(AND(C56="",E56="",G56="",I56="",K56="",M56=""),"",C56+E56+G56+I56+K56+M56)</f>
        <v/>
      </c>
      <c r="P56" s="50" t="str">
        <f>IF(AND(D56="",F56="",H56="",J56="",L56="",N56=""),"",D56+F56+H56+J56+L56+N56)</f>
        <v/>
      </c>
      <c r="Q56" s="67"/>
    </row>
    <row r="57" spans="1:17" ht="15" customHeight="1" thickBot="1">
      <c r="A57" s="61"/>
      <c r="B57" s="61"/>
      <c r="C57" s="75"/>
      <c r="D57" s="2"/>
      <c r="E57" s="72"/>
      <c r="F57" s="2"/>
      <c r="G57" s="72"/>
      <c r="H57" s="2"/>
      <c r="I57" s="71"/>
      <c r="J57" s="4"/>
      <c r="K57" s="69"/>
      <c r="L57" s="51"/>
      <c r="M57" s="74"/>
      <c r="N57" s="5"/>
      <c r="O57" s="66"/>
      <c r="P57" s="52"/>
      <c r="Q57" s="67"/>
    </row>
    <row r="58" spans="1:17" ht="14.45" customHeight="1" thickBot="1">
      <c r="A58" s="60" t="s">
        <v>34</v>
      </c>
      <c r="B58" s="61" t="str">
        <f>IFERROR(VLOOKUP(A58,[1]teams!$B$1:$C$99,2,0),"")</f>
        <v/>
      </c>
      <c r="C58" s="76"/>
      <c r="D58" s="20"/>
      <c r="E58" s="77"/>
      <c r="F58" s="20"/>
      <c r="G58" s="77"/>
      <c r="H58" s="20"/>
      <c r="I58" s="77"/>
      <c r="J58" s="20"/>
      <c r="K58" s="77"/>
      <c r="L58" s="19"/>
      <c r="M58" s="78"/>
      <c r="N58" s="53"/>
      <c r="O58" s="66" t="str">
        <f>IF(AND(C58="",E58="",G58="",I58="",K58="",M58=""),"",C58+E58+G58+I58+K58+M58)</f>
        <v/>
      </c>
      <c r="P58" s="50" t="str">
        <f>IF(AND(D58="",F58="",H58="",J58="",L58="",N58=""),"",D58+F58+H58+J58+L58+N58)</f>
        <v/>
      </c>
      <c r="Q58" s="67"/>
    </row>
    <row r="59" spans="1:17" ht="15" customHeight="1" thickBot="1">
      <c r="A59" s="60"/>
      <c r="B59" s="61"/>
      <c r="C59" s="76"/>
      <c r="D59" s="6"/>
      <c r="E59" s="77"/>
      <c r="F59" s="6"/>
      <c r="G59" s="77"/>
      <c r="H59" s="6"/>
      <c r="I59" s="77"/>
      <c r="J59" s="6"/>
      <c r="K59" s="77"/>
      <c r="L59" s="7"/>
      <c r="M59" s="78"/>
      <c r="N59" s="54"/>
      <c r="O59" s="66"/>
      <c r="P59" s="52"/>
      <c r="Q59" s="67"/>
    </row>
    <row r="60" spans="1:17" ht="15.75" thickBot="1"/>
    <row r="61" spans="1:17" ht="14.45" customHeight="1" thickBot="1">
      <c r="A61" s="60" t="s">
        <v>0</v>
      </c>
      <c r="B61" s="61" t="s">
        <v>35</v>
      </c>
      <c r="C61" s="59" t="str">
        <f>+B63</f>
        <v>Sp.Stad Bananen</v>
      </c>
      <c r="D61" s="59"/>
      <c r="E61" t="s">
        <v>120</v>
      </c>
      <c r="F61" s="55"/>
      <c r="G61" s="58" t="str">
        <f>+B67</f>
        <v>Sm.V. Vurige Vijf</v>
      </c>
      <c r="H61" s="58"/>
      <c r="I61" s="79" t="s">
        <v>121</v>
      </c>
      <c r="J61" s="79"/>
      <c r="K61" t="s">
        <v>120</v>
      </c>
      <c r="L61" s="55"/>
      <c r="M61" s="58" t="s">
        <v>122</v>
      </c>
      <c r="N61" s="58"/>
      <c r="O61" s="58" t="s">
        <v>2</v>
      </c>
      <c r="P61" s="58"/>
      <c r="Q61" s="58" t="s">
        <v>3</v>
      </c>
    </row>
    <row r="62" spans="1:17" ht="15.75" thickBot="1">
      <c r="A62" s="60"/>
      <c r="B62" s="61"/>
      <c r="C62" s="59"/>
      <c r="D62" s="59"/>
      <c r="E62" s="56" t="s">
        <v>123</v>
      </c>
      <c r="F62" s="57"/>
      <c r="G62" s="58"/>
      <c r="H62" s="58"/>
      <c r="I62" s="79"/>
      <c r="J62" s="79"/>
      <c r="K62" s="56" t="s">
        <v>123</v>
      </c>
      <c r="L62" s="57"/>
      <c r="M62" s="58"/>
      <c r="N62" s="58"/>
      <c r="O62" s="58"/>
      <c r="P62" s="58"/>
      <c r="Q62" s="58"/>
    </row>
    <row r="63" spans="1:17" ht="14.45" customHeight="1" thickBot="1">
      <c r="A63" s="61" t="s">
        <v>36</v>
      </c>
      <c r="B63" s="61" t="str">
        <f>IFERROR(VLOOKUP(A63,[1]teams!$B$1:$C$99,2,0),"")</f>
        <v>Sp.Stad Bananen</v>
      </c>
      <c r="C63" s="62"/>
      <c r="D63" s="49"/>
      <c r="E63" s="63">
        <v>0</v>
      </c>
      <c r="F63" s="9"/>
      <c r="G63" s="64">
        <v>0</v>
      </c>
      <c r="H63" s="9"/>
      <c r="I63" s="64"/>
      <c r="J63" s="9"/>
      <c r="K63" s="64">
        <v>3</v>
      </c>
      <c r="L63" s="9"/>
      <c r="M63" s="65">
        <v>2</v>
      </c>
      <c r="N63" s="10"/>
      <c r="O63" s="66">
        <f>IF(AND(C63="",E63="",G63="",I63="",K63="",M63=""),"",C63+E63+G63+I63+K63+M63)</f>
        <v>5</v>
      </c>
      <c r="P63" s="50" t="str">
        <f>IF(AND(D63="",F63="",H63="",J63="",L63="",N63=""),"",D63+F63+H63+J63+L63+N63)</f>
        <v/>
      </c>
      <c r="Q63" s="67" t="s">
        <v>11</v>
      </c>
    </row>
    <row r="64" spans="1:17" ht="15" customHeight="1" thickBot="1">
      <c r="A64" s="61"/>
      <c r="B64" s="61"/>
      <c r="C64" s="62"/>
      <c r="D64" s="51"/>
      <c r="E64" s="63"/>
      <c r="F64" s="1"/>
      <c r="G64" s="64"/>
      <c r="H64" s="2"/>
      <c r="I64" s="64"/>
      <c r="J64" s="2"/>
      <c r="K64" s="64"/>
      <c r="L64" s="2"/>
      <c r="M64" s="65"/>
      <c r="N64" s="3"/>
      <c r="O64" s="66"/>
      <c r="P64" s="52"/>
      <c r="Q64" s="67"/>
    </row>
    <row r="65" spans="1:17" ht="14.45" customHeight="1" thickBot="1">
      <c r="A65" s="61" t="s">
        <v>37</v>
      </c>
      <c r="B65" s="61" t="str">
        <f>IFERROR(VLOOKUP(A65,[1]teams!$B$1:$C$99,2,0),"")</f>
        <v>Sp.Stad Citroenen</v>
      </c>
      <c r="C65" s="68">
        <v>4</v>
      </c>
      <c r="D65" s="19"/>
      <c r="E65" s="69"/>
      <c r="F65" s="53"/>
      <c r="G65" s="70">
        <v>0</v>
      </c>
      <c r="H65" s="16"/>
      <c r="I65" s="71">
        <v>1</v>
      </c>
      <c r="J65" s="14"/>
      <c r="K65" s="72"/>
      <c r="L65" s="16"/>
      <c r="M65" s="73">
        <v>2</v>
      </c>
      <c r="N65" s="17"/>
      <c r="O65" s="66">
        <f>IF(AND(C65="",E65="",G65="",I65="",K65="",M65=""),"",C65+E65+G65+I65+K65+M65)</f>
        <v>7</v>
      </c>
      <c r="P65" s="50" t="str">
        <f>IF(AND(D65="",F65="",H65="",J65="",L65="",N65=""),"",D65+F65+H65+J65+L65+N65)</f>
        <v/>
      </c>
      <c r="Q65" s="67" t="s">
        <v>5</v>
      </c>
    </row>
    <row r="66" spans="1:17" ht="15" customHeight="1" thickBot="1">
      <c r="A66" s="61"/>
      <c r="B66" s="61"/>
      <c r="C66" s="68"/>
      <c r="D66" s="4"/>
      <c r="E66" s="69"/>
      <c r="F66" s="51"/>
      <c r="G66" s="70"/>
      <c r="H66" s="1"/>
      <c r="I66" s="71"/>
      <c r="J66" s="4"/>
      <c r="K66" s="72"/>
      <c r="L66" s="2"/>
      <c r="M66" s="73"/>
      <c r="N66" s="3"/>
      <c r="O66" s="66"/>
      <c r="P66" s="52"/>
      <c r="Q66" s="67"/>
    </row>
    <row r="67" spans="1:17" ht="14.45" customHeight="1" thickBot="1">
      <c r="A67" s="61" t="s">
        <v>38</v>
      </c>
      <c r="B67" s="61" t="str">
        <f>IFERROR(VLOOKUP(A67,[1]teams!$B$1:$C$99,2,0),"")</f>
        <v>Sm.V. Vurige Vijf</v>
      </c>
      <c r="C67" s="68">
        <v>4</v>
      </c>
      <c r="D67" s="30"/>
      <c r="E67" s="71">
        <v>4</v>
      </c>
      <c r="F67" s="14"/>
      <c r="G67" s="69"/>
      <c r="H67" s="53"/>
      <c r="I67" s="74">
        <v>2</v>
      </c>
      <c r="J67" s="16"/>
      <c r="K67" s="72">
        <v>2</v>
      </c>
      <c r="L67" s="16"/>
      <c r="M67" s="73"/>
      <c r="N67" s="17"/>
      <c r="O67" s="66">
        <f>IF(AND(C67="",E67="",G67="",I67="",K67="",M67=""),"",C67+E67+G67+I67+K67+M67)</f>
        <v>12</v>
      </c>
      <c r="P67" s="50" t="str">
        <f>IF(AND(D67="",F67="",H67="",J67="",L67="",N67=""),"",D67+F67+H67+J67+L67+N67)</f>
        <v/>
      </c>
      <c r="Q67" s="67" t="s">
        <v>9</v>
      </c>
    </row>
    <row r="68" spans="1:17" ht="15" customHeight="1" thickBot="1">
      <c r="A68" s="61"/>
      <c r="B68" s="61"/>
      <c r="C68" s="68"/>
      <c r="D68" s="2"/>
      <c r="E68" s="71"/>
      <c r="F68" s="4"/>
      <c r="G68" s="69"/>
      <c r="H68" s="51"/>
      <c r="I68" s="74"/>
      <c r="J68" s="1"/>
      <c r="K68" s="72"/>
      <c r="L68" s="2"/>
      <c r="M68" s="73"/>
      <c r="N68" s="3"/>
      <c r="O68" s="66"/>
      <c r="P68" s="52"/>
      <c r="Q68" s="67"/>
    </row>
    <row r="69" spans="1:17" ht="14.45" customHeight="1" thickBot="1">
      <c r="A69" s="61" t="s">
        <v>39</v>
      </c>
      <c r="B69" s="61" t="str">
        <f>IFERROR(VLOOKUP(A69,[1]teams!$B$1:$C$99,2,0),"")</f>
        <v/>
      </c>
      <c r="C69" s="75"/>
      <c r="D69" s="16"/>
      <c r="E69" s="72"/>
      <c r="F69" s="16"/>
      <c r="G69" s="71"/>
      <c r="H69" s="19"/>
      <c r="I69" s="69"/>
      <c r="J69" s="53"/>
      <c r="K69" s="74"/>
      <c r="L69" s="16"/>
      <c r="M69" s="72"/>
      <c r="N69" s="17"/>
      <c r="O69" s="66" t="str">
        <f>IF(AND(C69="",E69="",G69="",I69="",K69="",M69=""),"",C69+E69+G69+I69+K69+M69)</f>
        <v/>
      </c>
      <c r="P69" s="50" t="str">
        <f>IF(AND(D69="",F69="",H69="",J69="",L69="",N69=""),"",D69+F69+H69+J69+L69+N69)</f>
        <v/>
      </c>
      <c r="Q69" s="67"/>
    </row>
    <row r="70" spans="1:17" ht="15" customHeight="1" thickBot="1">
      <c r="A70" s="61"/>
      <c r="B70" s="61"/>
      <c r="C70" s="75"/>
      <c r="D70" s="2"/>
      <c r="E70" s="72"/>
      <c r="F70" s="2"/>
      <c r="G70" s="71"/>
      <c r="H70" s="4"/>
      <c r="I70" s="69"/>
      <c r="J70" s="51"/>
      <c r="K70" s="74"/>
      <c r="L70" s="1"/>
      <c r="M70" s="72"/>
      <c r="N70" s="3"/>
      <c r="O70" s="66"/>
      <c r="P70" s="52"/>
      <c r="Q70" s="67"/>
    </row>
    <row r="71" spans="1:17" ht="14.45" customHeight="1" thickBot="1">
      <c r="A71" s="61" t="s">
        <v>40</v>
      </c>
      <c r="B71" s="61" t="str">
        <f>IFERROR(VLOOKUP(A71,[1]teams!$B$1:$C$99,2,0),"")</f>
        <v/>
      </c>
      <c r="C71" s="75"/>
      <c r="D71" s="16"/>
      <c r="E71" s="72"/>
      <c r="F71" s="16"/>
      <c r="G71" s="72"/>
      <c r="H71" s="16"/>
      <c r="I71" s="71"/>
      <c r="J71" s="19"/>
      <c r="K71" s="69"/>
      <c r="L71" s="53"/>
      <c r="M71" s="74"/>
      <c r="N71" s="17"/>
      <c r="O71" s="66" t="str">
        <f>IF(AND(C71="",E71="",G71="",I71="",K71="",M71=""),"",C71+E71+G71+I71+K71+M71)</f>
        <v/>
      </c>
      <c r="P71" s="50" t="str">
        <f>IF(AND(D71="",F71="",H71="",J71="",L71="",N71=""),"",D71+F71+H71+J71+L71+N71)</f>
        <v/>
      </c>
      <c r="Q71" s="67"/>
    </row>
    <row r="72" spans="1:17" ht="15" customHeight="1" thickBot="1">
      <c r="A72" s="61"/>
      <c r="B72" s="61"/>
      <c r="C72" s="75"/>
      <c r="D72" s="2"/>
      <c r="E72" s="72"/>
      <c r="F72" s="2"/>
      <c r="G72" s="72"/>
      <c r="H72" s="2"/>
      <c r="I72" s="71"/>
      <c r="J72" s="4"/>
      <c r="K72" s="69"/>
      <c r="L72" s="51"/>
      <c r="M72" s="74"/>
      <c r="N72" s="5"/>
      <c r="O72" s="66"/>
      <c r="P72" s="52"/>
      <c r="Q72" s="67"/>
    </row>
    <row r="73" spans="1:17" ht="14.45" customHeight="1" thickBot="1">
      <c r="A73" s="60" t="s">
        <v>41</v>
      </c>
      <c r="B73" s="61" t="str">
        <f>IFERROR(VLOOKUP(A73,[1]teams!$B$1:$C$99,2,0),"")</f>
        <v/>
      </c>
      <c r="C73" s="76"/>
      <c r="D73" s="20"/>
      <c r="E73" s="77"/>
      <c r="F73" s="20"/>
      <c r="G73" s="77"/>
      <c r="H73" s="20"/>
      <c r="I73" s="77"/>
      <c r="J73" s="20"/>
      <c r="K73" s="77"/>
      <c r="L73" s="19"/>
      <c r="M73" s="78"/>
      <c r="N73" s="53"/>
      <c r="O73" s="66" t="str">
        <f>IF(AND(C73="",E73="",G73="",I73="",K73="",M73=""),"",C73+E73+G73+I73+K73+M73)</f>
        <v/>
      </c>
      <c r="P73" s="50" t="str">
        <f>IF(AND(D73="",F73="",H73="",J73="",L73="",N73=""),"",D73+F73+H73+J73+L73+N73)</f>
        <v/>
      </c>
      <c r="Q73" s="67"/>
    </row>
    <row r="74" spans="1:17" ht="15" customHeight="1" thickBot="1">
      <c r="A74" s="60"/>
      <c r="B74" s="61"/>
      <c r="C74" s="76"/>
      <c r="D74" s="6"/>
      <c r="E74" s="77"/>
      <c r="F74" s="6"/>
      <c r="G74" s="77"/>
      <c r="H74" s="6"/>
      <c r="I74" s="77"/>
      <c r="J74" s="6"/>
      <c r="K74" s="77"/>
      <c r="L74" s="7"/>
      <c r="M74" s="78"/>
      <c r="N74" s="54"/>
      <c r="O74" s="66"/>
      <c r="P74" s="52"/>
      <c r="Q74" s="67"/>
    </row>
  </sheetData>
  <mergeCells count="348">
    <mergeCell ref="Q69:Q70"/>
    <mergeCell ref="A71:A72"/>
    <mergeCell ref="B71:B72"/>
    <mergeCell ref="C71:C72"/>
    <mergeCell ref="E71:E72"/>
    <mergeCell ref="G71:G72"/>
    <mergeCell ref="I71:I72"/>
    <mergeCell ref="K73:K74"/>
    <mergeCell ref="M73:M74"/>
    <mergeCell ref="O73:O74"/>
    <mergeCell ref="Q73:Q74"/>
    <mergeCell ref="K71:K72"/>
    <mergeCell ref="M71:M72"/>
    <mergeCell ref="O71:O72"/>
    <mergeCell ref="Q71:Q72"/>
    <mergeCell ref="A73:A74"/>
    <mergeCell ref="B73:B74"/>
    <mergeCell ref="C73:C74"/>
    <mergeCell ref="E73:E74"/>
    <mergeCell ref="G73:G74"/>
    <mergeCell ref="I73:I74"/>
    <mergeCell ref="A69:A70"/>
    <mergeCell ref="B69:B70"/>
    <mergeCell ref="C69:C70"/>
    <mergeCell ref="E69:E70"/>
    <mergeCell ref="G69:G70"/>
    <mergeCell ref="I69:I70"/>
    <mergeCell ref="K69:K70"/>
    <mergeCell ref="M69:M70"/>
    <mergeCell ref="O69:O70"/>
    <mergeCell ref="Q65:Q66"/>
    <mergeCell ref="A67:A68"/>
    <mergeCell ref="B67:B68"/>
    <mergeCell ref="C67:C68"/>
    <mergeCell ref="E67:E68"/>
    <mergeCell ref="G67:G68"/>
    <mergeCell ref="I67:I68"/>
    <mergeCell ref="K67:K68"/>
    <mergeCell ref="M67:M68"/>
    <mergeCell ref="O67:O68"/>
    <mergeCell ref="Q67:Q68"/>
    <mergeCell ref="A65:A66"/>
    <mergeCell ref="B65:B66"/>
    <mergeCell ref="C65:C66"/>
    <mergeCell ref="E65:E66"/>
    <mergeCell ref="G65:G66"/>
    <mergeCell ref="I65:I66"/>
    <mergeCell ref="K65:K66"/>
    <mergeCell ref="M65:M66"/>
    <mergeCell ref="O65:O66"/>
    <mergeCell ref="A61:A62"/>
    <mergeCell ref="B61:B62"/>
    <mergeCell ref="C61:D62"/>
    <mergeCell ref="G61:H62"/>
    <mergeCell ref="I61:J62"/>
    <mergeCell ref="M61:N62"/>
    <mergeCell ref="O61:P62"/>
    <mergeCell ref="Q61:Q62"/>
    <mergeCell ref="A63:A64"/>
    <mergeCell ref="B63:B64"/>
    <mergeCell ref="C63:C64"/>
    <mergeCell ref="E63:E64"/>
    <mergeCell ref="G63:G64"/>
    <mergeCell ref="I63:I64"/>
    <mergeCell ref="K63:K64"/>
    <mergeCell ref="M63:M64"/>
    <mergeCell ref="O63:O64"/>
    <mergeCell ref="Q63:Q64"/>
    <mergeCell ref="Q56:Q57"/>
    <mergeCell ref="A58:A59"/>
    <mergeCell ref="B58:B59"/>
    <mergeCell ref="C58:C59"/>
    <mergeCell ref="E58:E59"/>
    <mergeCell ref="G58:G59"/>
    <mergeCell ref="I58:I59"/>
    <mergeCell ref="K58:K59"/>
    <mergeCell ref="M58:M59"/>
    <mergeCell ref="O58:O59"/>
    <mergeCell ref="Q58:Q59"/>
    <mergeCell ref="A56:A57"/>
    <mergeCell ref="B56:B57"/>
    <mergeCell ref="C56:C57"/>
    <mergeCell ref="E56:E57"/>
    <mergeCell ref="G56:G57"/>
    <mergeCell ref="I56:I57"/>
    <mergeCell ref="K56:K57"/>
    <mergeCell ref="M56:M57"/>
    <mergeCell ref="O56:O57"/>
    <mergeCell ref="Q52:Q53"/>
    <mergeCell ref="A54:A55"/>
    <mergeCell ref="B54:B55"/>
    <mergeCell ref="C54:C55"/>
    <mergeCell ref="E54:E55"/>
    <mergeCell ref="G54:G55"/>
    <mergeCell ref="I54:I55"/>
    <mergeCell ref="K54:K55"/>
    <mergeCell ref="M54:M55"/>
    <mergeCell ref="O54:O55"/>
    <mergeCell ref="Q54:Q55"/>
    <mergeCell ref="A52:A53"/>
    <mergeCell ref="B52:B53"/>
    <mergeCell ref="C52:C53"/>
    <mergeCell ref="E52:E53"/>
    <mergeCell ref="G52:G53"/>
    <mergeCell ref="I52:I53"/>
    <mergeCell ref="K52:K53"/>
    <mergeCell ref="M52:M53"/>
    <mergeCell ref="O52:O53"/>
    <mergeCell ref="Q48:Q49"/>
    <mergeCell ref="A50:A51"/>
    <mergeCell ref="B50:B51"/>
    <mergeCell ref="C50:C51"/>
    <mergeCell ref="E50:E51"/>
    <mergeCell ref="G50:G51"/>
    <mergeCell ref="I50:I51"/>
    <mergeCell ref="K50:K51"/>
    <mergeCell ref="M50:M51"/>
    <mergeCell ref="O50:O51"/>
    <mergeCell ref="Q50:Q51"/>
    <mergeCell ref="A48:A49"/>
    <mergeCell ref="B48:B49"/>
    <mergeCell ref="C48:C49"/>
    <mergeCell ref="E48:E49"/>
    <mergeCell ref="G48:G49"/>
    <mergeCell ref="I48:I49"/>
    <mergeCell ref="K48:K49"/>
    <mergeCell ref="M48:M49"/>
    <mergeCell ref="O48:O49"/>
    <mergeCell ref="Q43:Q44"/>
    <mergeCell ref="A46:A47"/>
    <mergeCell ref="B46:B47"/>
    <mergeCell ref="C46:D47"/>
    <mergeCell ref="E46:F47"/>
    <mergeCell ref="G46:H47"/>
    <mergeCell ref="I46:J47"/>
    <mergeCell ref="K46:L47"/>
    <mergeCell ref="M46:N47"/>
    <mergeCell ref="O46:P47"/>
    <mergeCell ref="Q46:Q47"/>
    <mergeCell ref="A43:A44"/>
    <mergeCell ref="B43:B44"/>
    <mergeCell ref="C43:C44"/>
    <mergeCell ref="E43:E44"/>
    <mergeCell ref="G43:G44"/>
    <mergeCell ref="I43:I44"/>
    <mergeCell ref="K43:K44"/>
    <mergeCell ref="M43:M44"/>
    <mergeCell ref="O43:O44"/>
    <mergeCell ref="Q39:Q40"/>
    <mergeCell ref="A41:A42"/>
    <mergeCell ref="B41:B42"/>
    <mergeCell ref="C41:C42"/>
    <mergeCell ref="E41:E42"/>
    <mergeCell ref="G41:G42"/>
    <mergeCell ref="I41:I42"/>
    <mergeCell ref="K41:K42"/>
    <mergeCell ref="M41:M42"/>
    <mergeCell ref="O41:O42"/>
    <mergeCell ref="Q41:Q42"/>
    <mergeCell ref="A39:A40"/>
    <mergeCell ref="B39:B40"/>
    <mergeCell ref="C39:C40"/>
    <mergeCell ref="E39:E40"/>
    <mergeCell ref="G39:G40"/>
    <mergeCell ref="I39:I40"/>
    <mergeCell ref="K39:K40"/>
    <mergeCell ref="M39:M40"/>
    <mergeCell ref="O39:O40"/>
    <mergeCell ref="Q35:Q36"/>
    <mergeCell ref="A37:A38"/>
    <mergeCell ref="B37:B38"/>
    <mergeCell ref="C37:C38"/>
    <mergeCell ref="E37:E38"/>
    <mergeCell ref="G37:G38"/>
    <mergeCell ref="I37:I38"/>
    <mergeCell ref="K37:K38"/>
    <mergeCell ref="M37:M38"/>
    <mergeCell ref="O37:O38"/>
    <mergeCell ref="Q37:Q38"/>
    <mergeCell ref="A35:A36"/>
    <mergeCell ref="B35:B36"/>
    <mergeCell ref="C35:C36"/>
    <mergeCell ref="E35:E36"/>
    <mergeCell ref="G35:G36"/>
    <mergeCell ref="I35:I36"/>
    <mergeCell ref="K35:K36"/>
    <mergeCell ref="M35:M36"/>
    <mergeCell ref="O35:O36"/>
    <mergeCell ref="Q31:Q32"/>
    <mergeCell ref="A33:A34"/>
    <mergeCell ref="B33:B34"/>
    <mergeCell ref="C33:C34"/>
    <mergeCell ref="E33:E34"/>
    <mergeCell ref="G33:G34"/>
    <mergeCell ref="I33:I34"/>
    <mergeCell ref="K33:K34"/>
    <mergeCell ref="M33:M34"/>
    <mergeCell ref="O33:O34"/>
    <mergeCell ref="Q33:Q34"/>
    <mergeCell ref="A31:A32"/>
    <mergeCell ref="B31:B32"/>
    <mergeCell ref="C31:D32"/>
    <mergeCell ref="E31:F32"/>
    <mergeCell ref="G31:H32"/>
    <mergeCell ref="I31:J32"/>
    <mergeCell ref="K31:L32"/>
    <mergeCell ref="M31:N32"/>
    <mergeCell ref="O31:P32"/>
    <mergeCell ref="Q26:Q27"/>
    <mergeCell ref="A28:A29"/>
    <mergeCell ref="B28:B29"/>
    <mergeCell ref="C28:C29"/>
    <mergeCell ref="E28:E29"/>
    <mergeCell ref="G28:G29"/>
    <mergeCell ref="I28:I29"/>
    <mergeCell ref="K28:K29"/>
    <mergeCell ref="M28:M29"/>
    <mergeCell ref="O28:O29"/>
    <mergeCell ref="Q28:Q29"/>
    <mergeCell ref="A26:A27"/>
    <mergeCell ref="B26:B27"/>
    <mergeCell ref="C26:C27"/>
    <mergeCell ref="E26:E27"/>
    <mergeCell ref="G26:G27"/>
    <mergeCell ref="I26:I27"/>
    <mergeCell ref="K26:K27"/>
    <mergeCell ref="M26:M27"/>
    <mergeCell ref="O26:O27"/>
    <mergeCell ref="Q22:Q23"/>
    <mergeCell ref="A24:A25"/>
    <mergeCell ref="B24:B25"/>
    <mergeCell ref="C24:C25"/>
    <mergeCell ref="E24:E25"/>
    <mergeCell ref="G24:G25"/>
    <mergeCell ref="I24:I25"/>
    <mergeCell ref="K24:K25"/>
    <mergeCell ref="M24:M25"/>
    <mergeCell ref="O24:O25"/>
    <mergeCell ref="Q24:Q25"/>
    <mergeCell ref="A22:A23"/>
    <mergeCell ref="B22:B23"/>
    <mergeCell ref="C22:C23"/>
    <mergeCell ref="E22:E23"/>
    <mergeCell ref="G22:G23"/>
    <mergeCell ref="I22:I23"/>
    <mergeCell ref="K22:K23"/>
    <mergeCell ref="M22:M23"/>
    <mergeCell ref="O22:O23"/>
    <mergeCell ref="Q18:Q19"/>
    <mergeCell ref="A20:A21"/>
    <mergeCell ref="B20:B21"/>
    <mergeCell ref="C20:C21"/>
    <mergeCell ref="E20:E21"/>
    <mergeCell ref="G20:G21"/>
    <mergeCell ref="I20:I21"/>
    <mergeCell ref="K20:K21"/>
    <mergeCell ref="M20:M21"/>
    <mergeCell ref="O20:O21"/>
    <mergeCell ref="Q20:Q21"/>
    <mergeCell ref="A18:A19"/>
    <mergeCell ref="B18:B19"/>
    <mergeCell ref="C18:C19"/>
    <mergeCell ref="E18:E19"/>
    <mergeCell ref="G18:G19"/>
    <mergeCell ref="I18:I19"/>
    <mergeCell ref="K18:K19"/>
    <mergeCell ref="M18:M19"/>
    <mergeCell ref="O18:O19"/>
    <mergeCell ref="Q13:Q14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Q17"/>
    <mergeCell ref="A13:A14"/>
    <mergeCell ref="B13:B14"/>
    <mergeCell ref="C13:C14"/>
    <mergeCell ref="E13:E14"/>
    <mergeCell ref="G13:G14"/>
    <mergeCell ref="I13:I14"/>
    <mergeCell ref="K13:K14"/>
    <mergeCell ref="M13:M14"/>
    <mergeCell ref="O13:O14"/>
    <mergeCell ref="Q9:Q10"/>
    <mergeCell ref="A11:A12"/>
    <mergeCell ref="B11:B12"/>
    <mergeCell ref="C11:C12"/>
    <mergeCell ref="E11:E12"/>
    <mergeCell ref="G11:G12"/>
    <mergeCell ref="I11:I12"/>
    <mergeCell ref="K11:K12"/>
    <mergeCell ref="M11:M12"/>
    <mergeCell ref="O11:O12"/>
    <mergeCell ref="Q11:Q12"/>
    <mergeCell ref="A9:A10"/>
    <mergeCell ref="B9:B10"/>
    <mergeCell ref="C9:C10"/>
    <mergeCell ref="E9:E10"/>
    <mergeCell ref="G9:G10"/>
    <mergeCell ref="I9:I10"/>
    <mergeCell ref="K9:K10"/>
    <mergeCell ref="M9:M10"/>
    <mergeCell ref="O9:O10"/>
    <mergeCell ref="Q5:Q6"/>
    <mergeCell ref="A7:A8"/>
    <mergeCell ref="B7:B8"/>
    <mergeCell ref="C7:C8"/>
    <mergeCell ref="E7:E8"/>
    <mergeCell ref="G7:G8"/>
    <mergeCell ref="I7:I8"/>
    <mergeCell ref="K7:K8"/>
    <mergeCell ref="M7:M8"/>
    <mergeCell ref="O7:O8"/>
    <mergeCell ref="Q7:Q8"/>
    <mergeCell ref="A5:A6"/>
    <mergeCell ref="B5:B6"/>
    <mergeCell ref="C5:C6"/>
    <mergeCell ref="E5:E6"/>
    <mergeCell ref="G5:G6"/>
    <mergeCell ref="I5:I6"/>
    <mergeCell ref="K5:K6"/>
    <mergeCell ref="M5:M6"/>
    <mergeCell ref="O5:O6"/>
    <mergeCell ref="K1:L2"/>
    <mergeCell ref="M1:N2"/>
    <mergeCell ref="O1:P2"/>
    <mergeCell ref="Q1:Q2"/>
    <mergeCell ref="A3:A4"/>
    <mergeCell ref="B3:B4"/>
    <mergeCell ref="C3:C4"/>
    <mergeCell ref="E3:E4"/>
    <mergeCell ref="G3:G4"/>
    <mergeCell ref="I3:I4"/>
    <mergeCell ref="A1:A2"/>
    <mergeCell ref="B1:B2"/>
    <mergeCell ref="C1:D2"/>
    <mergeCell ref="E1:F2"/>
    <mergeCell ref="G1:H2"/>
    <mergeCell ref="I1:J2"/>
    <mergeCell ref="K3:K4"/>
    <mergeCell ref="M3:M4"/>
    <mergeCell ref="O3:O4"/>
    <mergeCell ref="Q3:Q4"/>
  </mergeCells>
  <pageMargins left="0.18" right="0.17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>
      <selection activeCell="T23" sqref="T23"/>
    </sheetView>
  </sheetViews>
  <sheetFormatPr defaultRowHeight="15"/>
  <cols>
    <col min="1" max="1" width="7.7109375" customWidth="1"/>
    <col min="2" max="2" width="24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 thickBot="1">
      <c r="A2" s="83" t="s">
        <v>42</v>
      </c>
      <c r="B2" s="83" t="s">
        <v>1</v>
      </c>
      <c r="C2" s="80" t="str">
        <f>+B4</f>
        <v>AMVJ / Mart. Inktvissen</v>
      </c>
      <c r="D2" s="80"/>
      <c r="E2" s="80" t="str">
        <f>+B6</f>
        <v>VHZ Deepline</v>
      </c>
      <c r="F2" s="80"/>
      <c r="G2" s="80" t="str">
        <f>+B8</f>
        <v>VCH Serve</v>
      </c>
      <c r="H2" s="80"/>
      <c r="I2" s="80" t="str">
        <f>+B10</f>
        <v>Sp.Stad Bananenboys</v>
      </c>
      <c r="J2" s="80"/>
      <c r="K2" s="80" t="str">
        <f>+B12</f>
        <v/>
      </c>
      <c r="L2" s="80"/>
      <c r="M2" s="80" t="str">
        <f>+B14</f>
        <v/>
      </c>
      <c r="N2" s="80"/>
      <c r="O2" s="81" t="s">
        <v>2</v>
      </c>
      <c r="P2" s="81"/>
      <c r="Q2" s="82" t="s">
        <v>3</v>
      </c>
    </row>
    <row r="3" spans="1:17" ht="14.45" customHeight="1" thickBot="1">
      <c r="A3" s="83"/>
      <c r="B3" s="83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1"/>
      <c r="Q3" s="82"/>
    </row>
    <row r="4" spans="1:17" ht="15" customHeight="1" thickBot="1">
      <c r="A4" s="83" t="s">
        <v>43</v>
      </c>
      <c r="B4" s="83" t="str">
        <f>IFERROR(VLOOKUP(A4,[1]teams!$B$1:$C$99,2,0),"")</f>
        <v>AMVJ / Mart. Inktvissen</v>
      </c>
      <c r="C4" s="84"/>
      <c r="D4" s="42"/>
      <c r="E4" s="85">
        <v>4</v>
      </c>
      <c r="F4" s="20"/>
      <c r="G4" s="71">
        <v>4</v>
      </c>
      <c r="H4" s="20"/>
      <c r="I4" s="71">
        <v>1</v>
      </c>
      <c r="J4" s="20"/>
      <c r="K4" s="71"/>
      <c r="L4" s="20"/>
      <c r="M4" s="73"/>
      <c r="N4" s="22"/>
      <c r="O4" s="86">
        <f>IF(AND(C4="",E4="",G4="",I4="",K4="",M4=""),"",C4+E4+G4+I4+K4+M4)</f>
        <v>9</v>
      </c>
      <c r="P4" s="43" t="str">
        <f>IF(AND(D4="",F4="",H4="",J4="",L4="",N4=""),"",D4+F4+H4+J4+L4+N4)</f>
        <v/>
      </c>
      <c r="Q4" s="67" t="s">
        <v>9</v>
      </c>
    </row>
    <row r="5" spans="1:17" ht="14.45" customHeight="1" thickBot="1">
      <c r="A5" s="83"/>
      <c r="B5" s="83"/>
      <c r="C5" s="84"/>
      <c r="D5" s="44"/>
      <c r="E5" s="85"/>
      <c r="F5" s="1"/>
      <c r="G5" s="71"/>
      <c r="H5" s="2"/>
      <c r="I5" s="71"/>
      <c r="J5" s="2"/>
      <c r="K5" s="71"/>
      <c r="L5" s="2"/>
      <c r="M5" s="73"/>
      <c r="N5" s="3"/>
      <c r="O5" s="86"/>
      <c r="P5" s="45"/>
      <c r="Q5" s="67"/>
    </row>
    <row r="6" spans="1:17" ht="15" customHeight="1" thickBot="1">
      <c r="A6" s="83" t="s">
        <v>44</v>
      </c>
      <c r="B6" s="83" t="str">
        <f>IFERROR(VLOOKUP(A6,[1]teams!$B$1:$C$99,2,0),"")</f>
        <v>VHZ Deepline</v>
      </c>
      <c r="C6" s="68">
        <v>0</v>
      </c>
      <c r="D6" s="19"/>
      <c r="E6" s="87"/>
      <c r="F6" s="46"/>
      <c r="G6" s="70">
        <v>2</v>
      </c>
      <c r="H6" s="16"/>
      <c r="I6" s="71">
        <v>3</v>
      </c>
      <c r="J6" s="14"/>
      <c r="K6" s="72"/>
      <c r="L6" s="16"/>
      <c r="M6" s="73"/>
      <c r="N6" s="17"/>
      <c r="O6" s="86">
        <f>IF(AND(C6="",E6="",G6="",I6="",K6="",M6=""),"",C6+E6+G6+I6+K6+M6)</f>
        <v>5</v>
      </c>
      <c r="P6" s="43" t="str">
        <f>IF(AND(D6="",F6="",H6="",J6="",L6="",N6=""),"",D6+F6+H6+J6+L6+N6)</f>
        <v/>
      </c>
      <c r="Q6" s="67" t="s">
        <v>11</v>
      </c>
    </row>
    <row r="7" spans="1:17" ht="14.45" customHeight="1" thickBot="1">
      <c r="A7" s="83"/>
      <c r="B7" s="83"/>
      <c r="C7" s="68"/>
      <c r="D7" s="4"/>
      <c r="E7" s="87"/>
      <c r="F7" s="44"/>
      <c r="G7" s="70"/>
      <c r="H7" s="1"/>
      <c r="I7" s="71"/>
      <c r="J7" s="4"/>
      <c r="K7" s="72"/>
      <c r="L7" s="2"/>
      <c r="M7" s="73"/>
      <c r="N7" s="3"/>
      <c r="O7" s="86"/>
      <c r="P7" s="45"/>
      <c r="Q7" s="67"/>
    </row>
    <row r="8" spans="1:17" ht="15" customHeight="1" thickBot="1">
      <c r="A8" s="83" t="s">
        <v>45</v>
      </c>
      <c r="B8" s="83" t="str">
        <f>IFERROR(VLOOKUP(A8,[1]teams!$B$1:$C$99,2,0),"")</f>
        <v>VCH Serve</v>
      </c>
      <c r="C8" s="68">
        <v>0</v>
      </c>
      <c r="D8" s="30"/>
      <c r="E8" s="71">
        <v>2</v>
      </c>
      <c r="F8" s="14"/>
      <c r="G8" s="87"/>
      <c r="H8" s="46"/>
      <c r="I8" s="88">
        <v>2</v>
      </c>
      <c r="J8" s="16"/>
      <c r="K8" s="72"/>
      <c r="L8" s="16"/>
      <c r="M8" s="73"/>
      <c r="N8" s="17"/>
      <c r="O8" s="86">
        <f>IF(AND(C8="",E8="",G8="",I8="",K8="",M8=""),"",C8+E8+G8+I8+K8+M8)</f>
        <v>4</v>
      </c>
      <c r="P8" s="43" t="str">
        <f>IF(AND(D8="",F8="",H8="",J8="",L8="",N8=""),"",D8+F8+H8+J8+L8+N8)</f>
        <v/>
      </c>
      <c r="Q8" s="67" t="s">
        <v>7</v>
      </c>
    </row>
    <row r="9" spans="1:17" ht="14.45" customHeight="1" thickBot="1">
      <c r="A9" s="83"/>
      <c r="B9" s="83"/>
      <c r="C9" s="68"/>
      <c r="D9" s="2"/>
      <c r="E9" s="71"/>
      <c r="F9" s="4"/>
      <c r="G9" s="87"/>
      <c r="H9" s="44"/>
      <c r="I9" s="88"/>
      <c r="J9" s="1"/>
      <c r="K9" s="72"/>
      <c r="L9" s="2"/>
      <c r="M9" s="73"/>
      <c r="N9" s="3"/>
      <c r="O9" s="86"/>
      <c r="P9" s="45"/>
      <c r="Q9" s="67"/>
    </row>
    <row r="10" spans="1:17" ht="15" customHeight="1" thickBot="1">
      <c r="A10" s="83" t="s">
        <v>46</v>
      </c>
      <c r="B10" s="83" t="str">
        <f>IFERROR(VLOOKUP(A10,[1]teams!$B$1:$C$99,2,0),"")</f>
        <v>Sp.Stad Bananenboys</v>
      </c>
      <c r="C10" s="75">
        <v>3</v>
      </c>
      <c r="D10" s="16"/>
      <c r="E10" s="72">
        <v>1</v>
      </c>
      <c r="F10" s="16"/>
      <c r="G10" s="72">
        <v>2</v>
      </c>
      <c r="H10" s="14"/>
      <c r="I10" s="87"/>
      <c r="J10" s="46"/>
      <c r="K10" s="74"/>
      <c r="L10" s="16"/>
      <c r="M10" s="72"/>
      <c r="N10" s="17"/>
      <c r="O10" s="86">
        <f>IF(AND(C10="",E10="",G10="",I10="",K10="",M10=""),"",C10+E10+G10+I10+K10+M10)</f>
        <v>6</v>
      </c>
      <c r="P10" s="43" t="str">
        <f>IF(AND(D10="",F10="",H10="",J10="",L10="",N10=""),"",D10+F10+H10+J10+L10+N10)</f>
        <v/>
      </c>
      <c r="Q10" s="67" t="s">
        <v>5</v>
      </c>
    </row>
    <row r="11" spans="1:17" ht="14.45" customHeight="1" thickBot="1">
      <c r="A11" s="83"/>
      <c r="B11" s="83"/>
      <c r="C11" s="75"/>
      <c r="D11" s="2"/>
      <c r="E11" s="72"/>
      <c r="F11" s="2"/>
      <c r="G11" s="72"/>
      <c r="H11" s="4"/>
      <c r="I11" s="87"/>
      <c r="J11" s="44"/>
      <c r="K11" s="74"/>
      <c r="L11" s="1"/>
      <c r="M11" s="72"/>
      <c r="N11" s="3"/>
      <c r="O11" s="86"/>
      <c r="P11" s="45"/>
      <c r="Q11" s="67"/>
    </row>
    <row r="12" spans="1:17" ht="15" customHeight="1" thickBot="1">
      <c r="A12" s="83" t="s">
        <v>47</v>
      </c>
      <c r="B12" s="83" t="str">
        <f>IFERROR(VLOOKUP(A12,[1]teams!$B$1:$C$99,2,0),"")</f>
        <v/>
      </c>
      <c r="C12" s="75"/>
      <c r="D12" s="16"/>
      <c r="E12" s="72"/>
      <c r="F12" s="16"/>
      <c r="G12" s="72"/>
      <c r="H12" s="16"/>
      <c r="I12" s="72"/>
      <c r="J12" s="14"/>
      <c r="K12" s="87"/>
      <c r="L12" s="46"/>
      <c r="M12" s="74"/>
      <c r="N12" s="17"/>
      <c r="O12" s="86" t="str">
        <f>IF(AND(C12="",E12="",G12="",I12="",K12="",M12=""),"",C12+E12+G12+I12+K12+M12)</f>
        <v/>
      </c>
      <c r="P12" s="43" t="str">
        <f>IF(AND(D12="",F12="",H12="",J12="",L12="",N12=""),"",D12+F12+H12+J12+L12+N12)</f>
        <v/>
      </c>
      <c r="Q12" s="67"/>
    </row>
    <row r="13" spans="1:17" ht="14.45" customHeight="1" thickBot="1">
      <c r="A13" s="83"/>
      <c r="B13" s="83"/>
      <c r="C13" s="75"/>
      <c r="D13" s="2"/>
      <c r="E13" s="72"/>
      <c r="F13" s="2"/>
      <c r="G13" s="72"/>
      <c r="H13" s="2"/>
      <c r="I13" s="72"/>
      <c r="J13" s="4"/>
      <c r="K13" s="87"/>
      <c r="L13" s="44"/>
      <c r="M13" s="74"/>
      <c r="N13" s="5"/>
      <c r="O13" s="86"/>
      <c r="P13" s="45"/>
      <c r="Q13" s="67"/>
    </row>
    <row r="14" spans="1:17" ht="15" customHeight="1" thickBot="1">
      <c r="A14" s="89" t="s">
        <v>48</v>
      </c>
      <c r="B14" s="90" t="str">
        <f>IFERROR(VLOOKUP(A14,[1]teams!$B$1:$C$99,2,0),"")</f>
        <v/>
      </c>
      <c r="C14" s="76"/>
      <c r="D14" s="20"/>
      <c r="E14" s="77"/>
      <c r="F14" s="20"/>
      <c r="G14" s="77"/>
      <c r="H14" s="20"/>
      <c r="I14" s="77"/>
      <c r="J14" s="20"/>
      <c r="K14" s="77"/>
      <c r="L14" s="19"/>
      <c r="M14" s="91"/>
      <c r="N14" s="47"/>
      <c r="O14" s="86" t="str">
        <f>IF(AND(C14="",E14="",G14="",I14="",K14="",M14=""),"",C14+E14+G14+I14+K14+M14)</f>
        <v/>
      </c>
      <c r="P14" s="43" t="str">
        <f>IF(AND(D14="",F14="",H14="",J14="",L14="",N14=""),"",D14+F14+H14+J14+L14+N14)</f>
        <v/>
      </c>
      <c r="Q14" s="67"/>
    </row>
    <row r="15" spans="1:17" ht="34.5" thickBot="1">
      <c r="A15" s="89"/>
      <c r="B15" s="90"/>
      <c r="C15" s="76"/>
      <c r="D15" s="6"/>
      <c r="E15" s="77"/>
      <c r="F15" s="6"/>
      <c r="G15" s="77"/>
      <c r="H15" s="6"/>
      <c r="I15" s="77"/>
      <c r="J15" s="6"/>
      <c r="K15" s="77"/>
      <c r="L15" s="7"/>
      <c r="M15" s="91"/>
      <c r="N15" s="48"/>
      <c r="O15" s="86"/>
      <c r="P15" s="45"/>
      <c r="Q15" s="67"/>
    </row>
    <row r="16" spans="1:17" ht="14.45" customHeight="1" thickBot="1"/>
    <row r="17" spans="1:17" ht="14.45" customHeight="1" thickBot="1">
      <c r="A17" s="83" t="s">
        <v>42</v>
      </c>
      <c r="B17" s="83" t="s">
        <v>14</v>
      </c>
      <c r="C17" s="80" t="str">
        <f>+B19</f>
        <v>VCH Block</v>
      </c>
      <c r="D17" s="80"/>
      <c r="E17" s="80" t="str">
        <f>+B21</f>
        <v>AMVJ / Mart. Haaien</v>
      </c>
      <c r="F17" s="80"/>
      <c r="G17" s="80" t="str">
        <f>+B23</f>
        <v>Sp.Stad Volleykonijnen</v>
      </c>
      <c r="H17" s="80"/>
      <c r="I17" s="80" t="str">
        <f>+B25</f>
        <v>VVO Regenboog</v>
      </c>
      <c r="J17" s="80"/>
      <c r="K17" s="80" t="str">
        <f>+B27</f>
        <v/>
      </c>
      <c r="L17" s="80"/>
      <c r="M17" s="80" t="str">
        <f>+B29</f>
        <v/>
      </c>
      <c r="N17" s="80"/>
      <c r="O17" s="81" t="s">
        <v>2</v>
      </c>
      <c r="P17" s="81"/>
      <c r="Q17" s="82" t="s">
        <v>3</v>
      </c>
    </row>
    <row r="18" spans="1:17" ht="14.45" customHeight="1" thickBot="1">
      <c r="A18" s="83"/>
      <c r="B18" s="83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1"/>
      <c r="Q18" s="82"/>
    </row>
    <row r="19" spans="1:17" ht="15" customHeight="1" thickBot="1">
      <c r="A19" s="83" t="s">
        <v>49</v>
      </c>
      <c r="B19" s="83" t="str">
        <f>IFERROR(VLOOKUP(A19,[1]teams!$B$1:$C$99,2,0),"")</f>
        <v>VCH Block</v>
      </c>
      <c r="C19" s="84"/>
      <c r="D19" s="42"/>
      <c r="E19" s="85">
        <v>4</v>
      </c>
      <c r="F19" s="20"/>
      <c r="G19" s="71">
        <v>0</v>
      </c>
      <c r="H19" s="20"/>
      <c r="I19" s="71">
        <v>0</v>
      </c>
      <c r="J19" s="20"/>
      <c r="K19" s="71"/>
      <c r="L19" s="20"/>
      <c r="M19" s="73"/>
      <c r="N19" s="22"/>
      <c r="O19" s="86">
        <f>IF(AND(C19="",E19="",G19="",I19="",K19="",M19=""),"",C19+E19+G19+I19+K19+M19)</f>
        <v>4</v>
      </c>
      <c r="P19" s="43" t="str">
        <f>IF(AND(D19="",F19="",H19="",J19="",L19="",N19=""),"",D19+F19+H19+J19+L19+N19)</f>
        <v/>
      </c>
      <c r="Q19" s="67" t="s">
        <v>11</v>
      </c>
    </row>
    <row r="20" spans="1:17" ht="14.45" customHeight="1" thickBot="1">
      <c r="A20" s="83"/>
      <c r="B20" s="83"/>
      <c r="C20" s="84"/>
      <c r="D20" s="44"/>
      <c r="E20" s="85"/>
      <c r="F20" s="1"/>
      <c r="G20" s="71"/>
      <c r="H20" s="2"/>
      <c r="I20" s="71"/>
      <c r="J20" s="2"/>
      <c r="K20" s="71"/>
      <c r="L20" s="2"/>
      <c r="M20" s="73"/>
      <c r="N20" s="3"/>
      <c r="O20" s="86"/>
      <c r="P20" s="45"/>
      <c r="Q20" s="67"/>
    </row>
    <row r="21" spans="1:17" ht="15" customHeight="1" thickBot="1">
      <c r="A21" s="83" t="s">
        <v>50</v>
      </c>
      <c r="B21" s="83" t="str">
        <f>IFERROR(VLOOKUP(A21,[1]teams!$B$1:$C$99,2,0),"")</f>
        <v>AMVJ / Mart. Haaien</v>
      </c>
      <c r="C21" s="68">
        <v>0</v>
      </c>
      <c r="D21" s="19"/>
      <c r="E21" s="87"/>
      <c r="F21" s="46"/>
      <c r="G21" s="70">
        <v>1</v>
      </c>
      <c r="H21" s="16"/>
      <c r="I21" s="71">
        <v>0</v>
      </c>
      <c r="J21" s="14"/>
      <c r="K21" s="72"/>
      <c r="L21" s="16"/>
      <c r="M21" s="73"/>
      <c r="N21" s="17"/>
      <c r="O21" s="86">
        <f>IF(AND(C21="",E21="",G21="",I21="",K21="",M21=""),"",C21+E21+G21+I21+K21+M21)</f>
        <v>1</v>
      </c>
      <c r="P21" s="43" t="str">
        <f>IF(AND(D21="",F21="",H21="",J21="",L21="",N21=""),"",D21+F21+H21+J21+L21+N21)</f>
        <v/>
      </c>
      <c r="Q21" s="67" t="s">
        <v>7</v>
      </c>
    </row>
    <row r="22" spans="1:17" ht="14.45" customHeight="1" thickBot="1">
      <c r="A22" s="83"/>
      <c r="B22" s="83"/>
      <c r="C22" s="68"/>
      <c r="D22" s="4"/>
      <c r="E22" s="87"/>
      <c r="F22" s="44"/>
      <c r="G22" s="70"/>
      <c r="H22" s="1"/>
      <c r="I22" s="71"/>
      <c r="J22" s="4"/>
      <c r="K22" s="72"/>
      <c r="L22" s="2"/>
      <c r="M22" s="73"/>
      <c r="N22" s="3"/>
      <c r="O22" s="86"/>
      <c r="P22" s="45"/>
      <c r="Q22" s="67"/>
    </row>
    <row r="23" spans="1:17" ht="15" customHeight="1" thickBot="1">
      <c r="A23" s="83" t="s">
        <v>51</v>
      </c>
      <c r="B23" s="83" t="str">
        <f>IFERROR(VLOOKUP(A23,[1]teams!$B$1:$C$99,2,0),"")</f>
        <v>Sp.Stad Volleykonijnen</v>
      </c>
      <c r="C23" s="68">
        <v>4</v>
      </c>
      <c r="D23" s="30"/>
      <c r="E23" s="71">
        <v>3</v>
      </c>
      <c r="F23" s="14"/>
      <c r="G23" s="87"/>
      <c r="H23" s="46"/>
      <c r="I23" s="88">
        <v>2</v>
      </c>
      <c r="J23" s="16"/>
      <c r="K23" s="72"/>
      <c r="L23" s="16"/>
      <c r="M23" s="73"/>
      <c r="N23" s="17"/>
      <c r="O23" s="86">
        <f>IF(AND(C23="",E23="",G23="",I23="",K23="",M23=""),"",C23+E23+G23+I23+K23+M23)</f>
        <v>9</v>
      </c>
      <c r="P23" s="43" t="str">
        <f>IF(AND(D23="",F23="",H23="",J23="",L23="",N23=""),"",D23+F23+H23+J23+L23+N23)</f>
        <v/>
      </c>
      <c r="Q23" s="67" t="s">
        <v>5</v>
      </c>
    </row>
    <row r="24" spans="1:17" ht="14.45" customHeight="1" thickBot="1">
      <c r="A24" s="83"/>
      <c r="B24" s="83"/>
      <c r="C24" s="68"/>
      <c r="D24" s="2"/>
      <c r="E24" s="71"/>
      <c r="F24" s="4"/>
      <c r="G24" s="87"/>
      <c r="H24" s="44"/>
      <c r="I24" s="88"/>
      <c r="J24" s="1"/>
      <c r="K24" s="72"/>
      <c r="L24" s="2"/>
      <c r="M24" s="73"/>
      <c r="N24" s="3"/>
      <c r="O24" s="86"/>
      <c r="P24" s="45"/>
      <c r="Q24" s="67"/>
    </row>
    <row r="25" spans="1:17" ht="15" customHeight="1" thickBot="1">
      <c r="A25" s="83" t="s">
        <v>53</v>
      </c>
      <c r="B25" s="83" t="str">
        <f>IFERROR(VLOOKUP(A25,[1]teams!$B$1:$C$99,2,0),"")</f>
        <v>VVO Regenboog</v>
      </c>
      <c r="C25" s="75">
        <v>4</v>
      </c>
      <c r="D25" s="16"/>
      <c r="E25" s="72">
        <v>4</v>
      </c>
      <c r="F25" s="16"/>
      <c r="G25" s="72">
        <v>2</v>
      </c>
      <c r="H25" s="14"/>
      <c r="I25" s="87"/>
      <c r="J25" s="46"/>
      <c r="K25" s="74"/>
      <c r="L25" s="16"/>
      <c r="M25" s="72"/>
      <c r="N25" s="17"/>
      <c r="O25" s="86">
        <f>IF(AND(C25="",E25="",G25="",I25="",K25="",M25=""),"",C25+E25+G25+I25+K25+M25)</f>
        <v>10</v>
      </c>
      <c r="P25" s="43" t="str">
        <f>IF(AND(D25="",F25="",H25="",J25="",L25="",N25=""),"",D25+F25+H25+J25+L25+N25)</f>
        <v/>
      </c>
      <c r="Q25" s="67" t="s">
        <v>9</v>
      </c>
    </row>
    <row r="26" spans="1:17" ht="14.45" customHeight="1" thickBot="1">
      <c r="A26" s="83"/>
      <c r="B26" s="83"/>
      <c r="C26" s="75"/>
      <c r="D26" s="2"/>
      <c r="E26" s="72"/>
      <c r="F26" s="2"/>
      <c r="G26" s="72"/>
      <c r="H26" s="4"/>
      <c r="I26" s="87"/>
      <c r="J26" s="44"/>
      <c r="K26" s="74"/>
      <c r="L26" s="1"/>
      <c r="M26" s="72"/>
      <c r="N26" s="3"/>
      <c r="O26" s="86"/>
      <c r="P26" s="45"/>
      <c r="Q26" s="67"/>
    </row>
    <row r="27" spans="1:17" ht="15" customHeight="1" thickBot="1">
      <c r="A27" s="83" t="s">
        <v>54</v>
      </c>
      <c r="B27" s="83" t="str">
        <f>IFERROR(VLOOKUP(A27,[1]teams!$B$1:$C$99,2,0),"")</f>
        <v/>
      </c>
      <c r="C27" s="75"/>
      <c r="D27" s="16"/>
      <c r="E27" s="72"/>
      <c r="F27" s="16"/>
      <c r="G27" s="72"/>
      <c r="H27" s="16"/>
      <c r="I27" s="72"/>
      <c r="J27" s="14"/>
      <c r="K27" s="87"/>
      <c r="L27" s="46"/>
      <c r="M27" s="74"/>
      <c r="N27" s="17"/>
      <c r="O27" s="86" t="str">
        <f>IF(AND(C27="",E27="",G27="",I27="",K27="",M27=""),"",C27+E27+G27+I27+K27+M27)</f>
        <v/>
      </c>
      <c r="P27" s="43" t="str">
        <f>IF(AND(D27="",F27="",H27="",J27="",L27="",N27=""),"",D27+F27+H27+J27+L27+N27)</f>
        <v/>
      </c>
      <c r="Q27" s="67"/>
    </row>
    <row r="28" spans="1:17" ht="14.45" customHeight="1" thickBot="1">
      <c r="A28" s="83"/>
      <c r="B28" s="83"/>
      <c r="C28" s="75"/>
      <c r="D28" s="2"/>
      <c r="E28" s="72"/>
      <c r="F28" s="2"/>
      <c r="G28" s="72"/>
      <c r="H28" s="2"/>
      <c r="I28" s="72"/>
      <c r="J28" s="4"/>
      <c r="K28" s="87"/>
      <c r="L28" s="44"/>
      <c r="M28" s="74"/>
      <c r="N28" s="5"/>
      <c r="O28" s="86"/>
      <c r="P28" s="45"/>
      <c r="Q28" s="67"/>
    </row>
    <row r="29" spans="1:17" ht="15" customHeight="1" thickBot="1">
      <c r="A29" s="89" t="s">
        <v>55</v>
      </c>
      <c r="B29" s="90" t="str">
        <f>IFERROR(VLOOKUP(A29,[1]teams!$B$1:$C$99,2,0),"")</f>
        <v/>
      </c>
      <c r="C29" s="76"/>
      <c r="D29" s="20"/>
      <c r="E29" s="77"/>
      <c r="F29" s="20"/>
      <c r="G29" s="77"/>
      <c r="H29" s="20"/>
      <c r="I29" s="77"/>
      <c r="J29" s="20"/>
      <c r="K29" s="77"/>
      <c r="L29" s="19"/>
      <c r="M29" s="91"/>
      <c r="N29" s="47"/>
      <c r="O29" s="86" t="str">
        <f>IF(AND(C29="",E29="",G29="",I29="",K29="",M29=""),"",C29+E29+G29+I29+K29+M29)</f>
        <v/>
      </c>
      <c r="P29" s="43" t="str">
        <f>IF(AND(D29="",F29="",H29="",J29="",L29="",N29=""),"",D29+F29+H29+J29+L29+N29)</f>
        <v/>
      </c>
      <c r="Q29" s="67"/>
    </row>
    <row r="30" spans="1:17" ht="34.5" thickBot="1">
      <c r="A30" s="89"/>
      <c r="B30" s="90"/>
      <c r="C30" s="76"/>
      <c r="D30" s="6"/>
      <c r="E30" s="77"/>
      <c r="F30" s="6"/>
      <c r="G30" s="77"/>
      <c r="H30" s="6"/>
      <c r="I30" s="77"/>
      <c r="J30" s="6"/>
      <c r="K30" s="77"/>
      <c r="L30" s="7"/>
      <c r="M30" s="91"/>
      <c r="N30" s="48"/>
      <c r="O30" s="86"/>
      <c r="P30" s="45"/>
      <c r="Q30" s="67"/>
    </row>
    <row r="31" spans="1:17" ht="14.45" customHeight="1" thickBot="1"/>
    <row r="32" spans="1:17" ht="14.45" customHeight="1" thickBot="1">
      <c r="A32" s="83" t="s">
        <v>42</v>
      </c>
      <c r="B32" s="83" t="s">
        <v>21</v>
      </c>
      <c r="C32" s="80" t="str">
        <f>+B34</f>
        <v>Sp.St. 5F.Volleybalgirls</v>
      </c>
      <c r="D32" s="80"/>
      <c r="E32" s="80" t="str">
        <f>+B36</f>
        <v>VHZ Deep Angle</v>
      </c>
      <c r="F32" s="80"/>
      <c r="G32" s="80" t="str">
        <f>+B38</f>
        <v>AMVJ / Mart.Orka's</v>
      </c>
      <c r="H32" s="80"/>
      <c r="I32" s="80" t="str">
        <f>+B40</f>
        <v>VCH Smash</v>
      </c>
      <c r="J32" s="80"/>
      <c r="K32" s="80" t="str">
        <f>+B42</f>
        <v/>
      </c>
      <c r="L32" s="80"/>
      <c r="M32" s="80" t="str">
        <f>+B44</f>
        <v/>
      </c>
      <c r="N32" s="80"/>
      <c r="O32" s="81" t="s">
        <v>2</v>
      </c>
      <c r="P32" s="81"/>
      <c r="Q32" s="82" t="s">
        <v>3</v>
      </c>
    </row>
    <row r="33" spans="1:17" ht="14.45" customHeight="1" thickBot="1">
      <c r="A33" s="83"/>
      <c r="B33" s="83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  <c r="P33" s="81"/>
      <c r="Q33" s="82"/>
    </row>
    <row r="34" spans="1:17" ht="15" customHeight="1" thickBot="1">
      <c r="A34" s="83" t="s">
        <v>56</v>
      </c>
      <c r="B34" s="83" t="str">
        <f>IFERROR(VLOOKUP(A34,[1]teams!$B$1:$C$99,2,0),"")</f>
        <v>Sp.St. 5F.Volleybalgirls</v>
      </c>
      <c r="C34" s="84"/>
      <c r="D34" s="42"/>
      <c r="E34" s="85">
        <v>1</v>
      </c>
      <c r="F34" s="20"/>
      <c r="G34" s="71">
        <v>1</v>
      </c>
      <c r="H34" s="20"/>
      <c r="I34" s="71">
        <v>0</v>
      </c>
      <c r="J34" s="20"/>
      <c r="K34" s="71"/>
      <c r="L34" s="20"/>
      <c r="M34" s="73"/>
      <c r="N34" s="22"/>
      <c r="O34" s="86">
        <f>IF(AND(C34="",E34="",G34="",I34="",K34="",M34=""),"",C34+E34+G34+I34+K34+M34)</f>
        <v>2</v>
      </c>
      <c r="P34" s="43" t="str">
        <f>IF(AND(D34="",F34="",H34="",J34="",L34="",N34=""),"",D34+F34+H34+J34+L34+N34)</f>
        <v/>
      </c>
      <c r="Q34" s="67" t="s">
        <v>7</v>
      </c>
    </row>
    <row r="35" spans="1:17" ht="14.45" customHeight="1" thickBot="1">
      <c r="A35" s="83"/>
      <c r="B35" s="83"/>
      <c r="C35" s="84"/>
      <c r="D35" s="44"/>
      <c r="E35" s="85"/>
      <c r="F35" s="1"/>
      <c r="G35" s="71"/>
      <c r="H35" s="2"/>
      <c r="I35" s="71"/>
      <c r="J35" s="2"/>
      <c r="K35" s="71"/>
      <c r="L35" s="2"/>
      <c r="M35" s="73"/>
      <c r="N35" s="3"/>
      <c r="O35" s="86"/>
      <c r="P35" s="45"/>
      <c r="Q35" s="67"/>
    </row>
    <row r="36" spans="1:17" ht="15" customHeight="1" thickBot="1">
      <c r="A36" s="83" t="s">
        <v>57</v>
      </c>
      <c r="B36" s="83" t="str">
        <f>IFERROR(VLOOKUP(A36,[1]teams!$B$1:$C$99,2,0),"")</f>
        <v>VHZ Deep Angle</v>
      </c>
      <c r="C36" s="68">
        <v>3</v>
      </c>
      <c r="D36" s="19">
        <v>9</v>
      </c>
      <c r="E36" s="87"/>
      <c r="F36" s="46"/>
      <c r="G36" s="70">
        <v>3</v>
      </c>
      <c r="H36" s="16">
        <v>2</v>
      </c>
      <c r="I36" s="71">
        <v>3</v>
      </c>
      <c r="J36" s="14">
        <v>1</v>
      </c>
      <c r="K36" s="72"/>
      <c r="L36" s="16"/>
      <c r="M36" s="73"/>
      <c r="N36" s="17"/>
      <c r="O36" s="86">
        <f>IF(AND(C36="",E36="",G36="",I36="",K36="",M36=""),"",C36+E36+G36+I36+K36+M36)</f>
        <v>9</v>
      </c>
      <c r="P36" s="43">
        <f>IF(AND(D36="",F36="",H36="",J36="",L36="",N36=""),"",D36+F36+H36+J36+L36+N36)</f>
        <v>12</v>
      </c>
      <c r="Q36" s="67" t="s">
        <v>5</v>
      </c>
    </row>
    <row r="37" spans="1:17" ht="14.45" customHeight="1" thickBot="1">
      <c r="A37" s="83"/>
      <c r="B37" s="83"/>
      <c r="C37" s="68"/>
      <c r="D37" s="4"/>
      <c r="E37" s="87"/>
      <c r="F37" s="44"/>
      <c r="G37" s="70"/>
      <c r="H37" s="1"/>
      <c r="I37" s="71"/>
      <c r="J37" s="4"/>
      <c r="K37" s="72"/>
      <c r="L37" s="2"/>
      <c r="M37" s="73"/>
      <c r="N37" s="3"/>
      <c r="O37" s="86"/>
      <c r="P37" s="45"/>
      <c r="Q37" s="67"/>
    </row>
    <row r="38" spans="1:17" ht="15" customHeight="1" thickBot="1">
      <c r="A38" s="83" t="s">
        <v>58</v>
      </c>
      <c r="B38" s="83" t="str">
        <f>IFERROR(VLOOKUP(A38,[1]teams!$B$1:$C$99,2,0),"")</f>
        <v>AMVJ / Mart.Orka's</v>
      </c>
      <c r="C38" s="68">
        <v>3</v>
      </c>
      <c r="D38" s="30"/>
      <c r="E38" s="71">
        <v>1</v>
      </c>
      <c r="F38" s="14"/>
      <c r="G38" s="87"/>
      <c r="H38" s="46"/>
      <c r="I38" s="88">
        <v>0</v>
      </c>
      <c r="J38" s="16"/>
      <c r="K38" s="72"/>
      <c r="L38" s="16"/>
      <c r="M38" s="73"/>
      <c r="N38" s="17"/>
      <c r="O38" s="86">
        <f>IF(AND(C38="",E38="",G38="",I38="",K38="",M38=""),"",C38+E38+G38+I38+K38+M38)</f>
        <v>4</v>
      </c>
      <c r="P38" s="43" t="str">
        <f>IF(AND(D38="",F38="",H38="",J38="",L38="",N38=""),"",D38+F38+H38+J38+L38+N38)</f>
        <v/>
      </c>
      <c r="Q38" s="67" t="s">
        <v>11</v>
      </c>
    </row>
    <row r="39" spans="1:17" ht="14.45" customHeight="1" thickBot="1">
      <c r="A39" s="83"/>
      <c r="B39" s="83"/>
      <c r="C39" s="68"/>
      <c r="D39" s="2"/>
      <c r="E39" s="71"/>
      <c r="F39" s="4"/>
      <c r="G39" s="87"/>
      <c r="H39" s="44"/>
      <c r="I39" s="88"/>
      <c r="J39" s="1"/>
      <c r="K39" s="72"/>
      <c r="L39" s="2"/>
      <c r="M39" s="73"/>
      <c r="N39" s="3"/>
      <c r="O39" s="86"/>
      <c r="P39" s="45"/>
      <c r="Q39" s="67"/>
    </row>
    <row r="40" spans="1:17" ht="15" customHeight="1" thickBot="1">
      <c r="A40" s="83" t="s">
        <v>59</v>
      </c>
      <c r="B40" s="83" t="str">
        <f>IFERROR(VLOOKUP(A40,[1]teams!$B$1:$C$99,2,0),"")</f>
        <v>VCH Smash</v>
      </c>
      <c r="C40" s="75">
        <v>4</v>
      </c>
      <c r="D40" s="16">
        <v>17</v>
      </c>
      <c r="E40" s="72">
        <v>1</v>
      </c>
      <c r="F40" s="16">
        <v>-1</v>
      </c>
      <c r="G40" s="72">
        <v>4</v>
      </c>
      <c r="H40" s="14">
        <v>10</v>
      </c>
      <c r="I40" s="87"/>
      <c r="J40" s="46"/>
      <c r="K40" s="74"/>
      <c r="L40" s="16"/>
      <c r="M40" s="72"/>
      <c r="N40" s="17"/>
      <c r="O40" s="86">
        <f>IF(AND(C40="",E40="",G40="",I40="",K40="",M40=""),"",C40+E40+G40+I40+K40+M40)</f>
        <v>9</v>
      </c>
      <c r="P40" s="43">
        <f>IF(AND(D40="",F40="",H40="",J40="",L40="",N40=""),"",D40+F40+H40+J40+L40+N40)</f>
        <v>26</v>
      </c>
      <c r="Q40" s="67" t="s">
        <v>9</v>
      </c>
    </row>
    <row r="41" spans="1:17" ht="14.45" customHeight="1" thickBot="1">
      <c r="A41" s="83"/>
      <c r="B41" s="83"/>
      <c r="C41" s="75"/>
      <c r="D41" s="2"/>
      <c r="E41" s="72"/>
      <c r="F41" s="2"/>
      <c r="G41" s="72"/>
      <c r="H41" s="4"/>
      <c r="I41" s="87"/>
      <c r="J41" s="44"/>
      <c r="K41" s="74"/>
      <c r="L41" s="1"/>
      <c r="M41" s="72"/>
      <c r="N41" s="3"/>
      <c r="O41" s="86"/>
      <c r="P41" s="45"/>
      <c r="Q41" s="67"/>
    </row>
    <row r="42" spans="1:17" ht="15" customHeight="1" thickBot="1">
      <c r="A42" s="83" t="s">
        <v>60</v>
      </c>
      <c r="B42" s="83" t="str">
        <f>IFERROR(VLOOKUP(A42,[1]teams!$B$1:$C$99,2,0),"")</f>
        <v/>
      </c>
      <c r="C42" s="75"/>
      <c r="D42" s="16"/>
      <c r="E42" s="72"/>
      <c r="F42" s="16"/>
      <c r="G42" s="72"/>
      <c r="H42" s="16"/>
      <c r="I42" s="72"/>
      <c r="J42" s="14"/>
      <c r="K42" s="87"/>
      <c r="L42" s="46"/>
      <c r="M42" s="74"/>
      <c r="N42" s="17"/>
      <c r="O42" s="86" t="str">
        <f>IF(AND(C42="",E42="",G42="",I42="",K42="",M42=""),"",C42+E42+G42+I42+K42+M42)</f>
        <v/>
      </c>
      <c r="P42" s="43" t="str">
        <f>IF(AND(D42="",F42="",H42="",J42="",L42="",N42=""),"",D42+F42+H42+J42+L42+N42)</f>
        <v/>
      </c>
      <c r="Q42" s="67"/>
    </row>
    <row r="43" spans="1:17" ht="14.45" customHeight="1" thickBot="1">
      <c r="A43" s="83"/>
      <c r="B43" s="83"/>
      <c r="C43" s="75"/>
      <c r="D43" s="2"/>
      <c r="E43" s="72"/>
      <c r="F43" s="2"/>
      <c r="G43" s="72"/>
      <c r="H43" s="2"/>
      <c r="I43" s="72"/>
      <c r="J43" s="4"/>
      <c r="K43" s="87"/>
      <c r="L43" s="44"/>
      <c r="M43" s="74"/>
      <c r="N43" s="5"/>
      <c r="O43" s="86"/>
      <c r="P43" s="45"/>
      <c r="Q43" s="67"/>
    </row>
    <row r="44" spans="1:17" ht="15" customHeight="1" thickBot="1">
      <c r="A44" s="89" t="s">
        <v>61</v>
      </c>
      <c r="B44" s="90" t="str">
        <f>IFERROR(VLOOKUP(A44,[1]teams!$B$1:$C$99,2,0),"")</f>
        <v/>
      </c>
      <c r="C44" s="76"/>
      <c r="D44" s="20"/>
      <c r="E44" s="77"/>
      <c r="F44" s="20"/>
      <c r="G44" s="77"/>
      <c r="H44" s="20"/>
      <c r="I44" s="77"/>
      <c r="J44" s="20"/>
      <c r="K44" s="77"/>
      <c r="L44" s="19"/>
      <c r="M44" s="91"/>
      <c r="N44" s="47"/>
      <c r="O44" s="86" t="str">
        <f>IF(AND(C44="",E44="",G44="",I44="",K44="",M44=""),"",C44+E44+G44+I44+K44+M44)</f>
        <v/>
      </c>
      <c r="P44" s="43" t="str">
        <f>IF(AND(D44="",F44="",H44="",J44="",L44="",N44=""),"",D44+F44+H44+J44+L44+N44)</f>
        <v/>
      </c>
      <c r="Q44" s="67"/>
    </row>
    <row r="45" spans="1:17" ht="34.5" thickBot="1">
      <c r="A45" s="89"/>
      <c r="B45" s="90"/>
      <c r="C45" s="76"/>
      <c r="D45" s="6"/>
      <c r="E45" s="77"/>
      <c r="F45" s="6"/>
      <c r="G45" s="77"/>
      <c r="H45" s="6"/>
      <c r="I45" s="77"/>
      <c r="J45" s="6"/>
      <c r="K45" s="77"/>
      <c r="L45" s="7"/>
      <c r="M45" s="91"/>
      <c r="N45" s="48"/>
      <c r="O45" s="86"/>
      <c r="P45" s="45"/>
      <c r="Q45" s="67"/>
    </row>
    <row r="46" spans="1:17" ht="14.45" customHeight="1" thickBot="1"/>
    <row r="47" spans="1:17" ht="14.45" customHeight="1" thickBot="1">
      <c r="A47" s="83" t="s">
        <v>42</v>
      </c>
      <c r="B47" s="83" t="s">
        <v>28</v>
      </c>
      <c r="C47" s="80" t="str">
        <f>+B49</f>
        <v>Oradi</v>
      </c>
      <c r="D47" s="80"/>
      <c r="E47" s="80" t="str">
        <f>+B51</f>
        <v>Atalante Volleychamps</v>
      </c>
      <c r="F47" s="80"/>
      <c r="G47" s="80" t="str">
        <f>+B53</f>
        <v>VCH Rally</v>
      </c>
      <c r="H47" s="80"/>
      <c r="I47" s="80" t="str">
        <f>+B55</f>
        <v>Sm.V. Boss</v>
      </c>
      <c r="J47" s="80"/>
      <c r="K47" s="80" t="str">
        <f>+B57</f>
        <v/>
      </c>
      <c r="L47" s="80"/>
      <c r="M47" s="80" t="str">
        <f>+B59</f>
        <v/>
      </c>
      <c r="N47" s="80"/>
      <c r="O47" s="81" t="s">
        <v>2</v>
      </c>
      <c r="P47" s="81"/>
      <c r="Q47" s="82" t="s">
        <v>3</v>
      </c>
    </row>
    <row r="48" spans="1:17" ht="14.45" customHeight="1" thickBot="1">
      <c r="A48" s="83"/>
      <c r="B48" s="83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2"/>
    </row>
    <row r="49" spans="1:17" ht="15" customHeight="1" thickBot="1">
      <c r="A49" s="83" t="s">
        <v>62</v>
      </c>
      <c r="B49" s="83" t="str">
        <f>IFERROR(VLOOKUP(A49,[1]teams!$B$1:$C$99,2,0),"")</f>
        <v>Oradi</v>
      </c>
      <c r="C49" s="84"/>
      <c r="D49" s="42"/>
      <c r="E49" s="85">
        <v>4</v>
      </c>
      <c r="F49" s="20"/>
      <c r="G49" s="71">
        <v>3</v>
      </c>
      <c r="H49" s="20"/>
      <c r="I49" s="71">
        <v>4</v>
      </c>
      <c r="J49" s="20"/>
      <c r="K49" s="71"/>
      <c r="L49" s="20"/>
      <c r="M49" s="73"/>
      <c r="N49" s="22"/>
      <c r="O49" s="86">
        <f>IF(AND(C49="",E49="",G49="",I49="",K49="",M49=""),"",C49+E49+G49+I49+K49+M49)</f>
        <v>11</v>
      </c>
      <c r="P49" s="43" t="str">
        <f>IF(AND(D49="",F49="",H49="",J49="",L49="",N49=""),"",D49+F49+H49+J49+L49+N49)</f>
        <v/>
      </c>
      <c r="Q49" s="67" t="s">
        <v>9</v>
      </c>
    </row>
    <row r="50" spans="1:17" ht="14.45" customHeight="1" thickBot="1">
      <c r="A50" s="83"/>
      <c r="B50" s="83"/>
      <c r="C50" s="84"/>
      <c r="D50" s="44"/>
      <c r="E50" s="85"/>
      <c r="F50" s="1"/>
      <c r="G50" s="71"/>
      <c r="H50" s="2"/>
      <c r="I50" s="71"/>
      <c r="J50" s="2"/>
      <c r="K50" s="71"/>
      <c r="L50" s="2"/>
      <c r="M50" s="73"/>
      <c r="N50" s="3"/>
      <c r="O50" s="86"/>
      <c r="P50" s="45"/>
      <c r="Q50" s="67"/>
    </row>
    <row r="51" spans="1:17" ht="15" customHeight="1" thickBot="1">
      <c r="A51" s="83" t="s">
        <v>63</v>
      </c>
      <c r="B51" s="83" t="str">
        <f>IFERROR(VLOOKUP(A51,[1]teams!$B$1:$C$99,2,0),"")</f>
        <v>Atalante Volleychamps</v>
      </c>
      <c r="C51" s="68">
        <v>0</v>
      </c>
      <c r="D51" s="19"/>
      <c r="E51" s="87"/>
      <c r="F51" s="46"/>
      <c r="G51" s="70">
        <v>0</v>
      </c>
      <c r="H51" s="16"/>
      <c r="I51" s="71">
        <v>4</v>
      </c>
      <c r="J51" s="14"/>
      <c r="K51" s="72"/>
      <c r="L51" s="16"/>
      <c r="M51" s="73"/>
      <c r="N51" s="17"/>
      <c r="O51" s="86">
        <f>IF(AND(C51="",E51="",G51="",I51="",K51="",M51=""),"",C51+E51+G51+I51+K51+M51)</f>
        <v>4</v>
      </c>
      <c r="P51" s="43" t="str">
        <f>IF(AND(D51="",F51="",H51="",J51="",L51="",N51=""),"",D51+F51+H51+J51+L51+N51)</f>
        <v/>
      </c>
      <c r="Q51" s="67" t="s">
        <v>11</v>
      </c>
    </row>
    <row r="52" spans="1:17" ht="14.45" customHeight="1" thickBot="1">
      <c r="A52" s="83"/>
      <c r="B52" s="83"/>
      <c r="C52" s="68"/>
      <c r="D52" s="4"/>
      <c r="E52" s="87"/>
      <c r="F52" s="44"/>
      <c r="G52" s="70"/>
      <c r="H52" s="1"/>
      <c r="I52" s="71"/>
      <c r="J52" s="4"/>
      <c r="K52" s="72"/>
      <c r="L52" s="2"/>
      <c r="M52" s="73"/>
      <c r="N52" s="3"/>
      <c r="O52" s="86"/>
      <c r="P52" s="45"/>
      <c r="Q52" s="67"/>
    </row>
    <row r="53" spans="1:17" ht="15" customHeight="1" thickBot="1">
      <c r="A53" s="83" t="s">
        <v>64</v>
      </c>
      <c r="B53" s="83" t="str">
        <f>IFERROR(VLOOKUP(A53,[1]teams!$B$1:$C$99,2,0),"")</f>
        <v>VCH Rally</v>
      </c>
      <c r="C53" s="68">
        <v>1</v>
      </c>
      <c r="D53" s="30"/>
      <c r="E53" s="71">
        <v>4</v>
      </c>
      <c r="F53" s="14"/>
      <c r="G53" s="87"/>
      <c r="H53" s="46"/>
      <c r="I53" s="88">
        <v>4</v>
      </c>
      <c r="J53" s="16"/>
      <c r="K53" s="72"/>
      <c r="L53" s="16"/>
      <c r="M53" s="73"/>
      <c r="N53" s="17"/>
      <c r="O53" s="86">
        <f>IF(AND(C53="",E53="",G53="",I53="",K53="",M53=""),"",C53+E53+G53+I53+K53+M53)</f>
        <v>9</v>
      </c>
      <c r="P53" s="43" t="str">
        <f>IF(AND(D53="",F53="",H53="",J53="",L53="",N53=""),"",D53+F53+H53+J53+L53+N53)</f>
        <v/>
      </c>
      <c r="Q53" s="67" t="s">
        <v>5</v>
      </c>
    </row>
    <row r="54" spans="1:17" ht="14.45" customHeight="1" thickBot="1">
      <c r="A54" s="83"/>
      <c r="B54" s="83"/>
      <c r="C54" s="68"/>
      <c r="D54" s="2"/>
      <c r="E54" s="71"/>
      <c r="F54" s="4"/>
      <c r="G54" s="87"/>
      <c r="H54" s="44"/>
      <c r="I54" s="88"/>
      <c r="J54" s="1"/>
      <c r="K54" s="72"/>
      <c r="L54" s="2"/>
      <c r="M54" s="73"/>
      <c r="N54" s="3"/>
      <c r="O54" s="86"/>
      <c r="P54" s="45"/>
      <c r="Q54" s="67"/>
    </row>
    <row r="55" spans="1:17" ht="15" customHeight="1" thickBot="1">
      <c r="A55" s="83" t="s">
        <v>65</v>
      </c>
      <c r="B55" s="83" t="str">
        <f>IFERROR(VLOOKUP(A55,[1]teams!$B$1:$C$99,2,0),"")</f>
        <v>Sm.V. Boss</v>
      </c>
      <c r="C55" s="75">
        <v>0</v>
      </c>
      <c r="D55" s="16"/>
      <c r="E55" s="72">
        <v>0</v>
      </c>
      <c r="F55" s="16"/>
      <c r="G55" s="72">
        <v>0</v>
      </c>
      <c r="H55" s="14"/>
      <c r="I55" s="87"/>
      <c r="J55" s="46"/>
      <c r="K55" s="74"/>
      <c r="L55" s="16"/>
      <c r="M55" s="72"/>
      <c r="N55" s="17"/>
      <c r="O55" s="86">
        <f>IF(AND(C55="",E55="",G55="",I55="",K55="",M55=""),"",C55+E55+G55+I55+K55+M55)</f>
        <v>0</v>
      </c>
      <c r="P55" s="43" t="str">
        <f>IF(AND(D55="",F55="",H55="",J55="",L55="",N55=""),"",D55+F55+H55+J55+L55+N55)</f>
        <v/>
      </c>
      <c r="Q55" s="67" t="s">
        <v>7</v>
      </c>
    </row>
    <row r="56" spans="1:17" ht="14.45" customHeight="1" thickBot="1">
      <c r="A56" s="83"/>
      <c r="B56" s="83"/>
      <c r="C56" s="75"/>
      <c r="D56" s="2"/>
      <c r="E56" s="72"/>
      <c r="F56" s="2"/>
      <c r="G56" s="72"/>
      <c r="H56" s="4"/>
      <c r="I56" s="87"/>
      <c r="J56" s="44"/>
      <c r="K56" s="74"/>
      <c r="L56" s="1"/>
      <c r="M56" s="72"/>
      <c r="N56" s="3"/>
      <c r="O56" s="86"/>
      <c r="P56" s="45"/>
      <c r="Q56" s="67"/>
    </row>
    <row r="57" spans="1:17" ht="15" customHeight="1" thickBot="1">
      <c r="A57" s="83" t="s">
        <v>66</v>
      </c>
      <c r="B57" s="83" t="str">
        <f>IFERROR(VLOOKUP(A57,[1]teams!$B$1:$C$99,2,0),"")</f>
        <v/>
      </c>
      <c r="C57" s="75"/>
      <c r="D57" s="16"/>
      <c r="E57" s="72"/>
      <c r="F57" s="16"/>
      <c r="G57" s="72"/>
      <c r="H57" s="16"/>
      <c r="I57" s="72"/>
      <c r="J57" s="14"/>
      <c r="K57" s="87"/>
      <c r="L57" s="46"/>
      <c r="M57" s="74"/>
      <c r="N57" s="17"/>
      <c r="O57" s="86" t="str">
        <f>IF(AND(C57="",E57="",G57="",I57="",K57="",M57=""),"",C57+E57+G57+I57+K57+M57)</f>
        <v/>
      </c>
      <c r="P57" s="43" t="str">
        <f>IF(AND(D57="",F57="",H57="",J57="",L57="",N57=""),"",D57+F57+H57+J57+L57+N57)</f>
        <v/>
      </c>
      <c r="Q57" s="67"/>
    </row>
    <row r="58" spans="1:17" ht="14.45" customHeight="1" thickBot="1">
      <c r="A58" s="83"/>
      <c r="B58" s="83"/>
      <c r="C58" s="75"/>
      <c r="D58" s="2"/>
      <c r="E58" s="72"/>
      <c r="F58" s="2"/>
      <c r="G58" s="72"/>
      <c r="H58" s="2"/>
      <c r="I58" s="72"/>
      <c r="J58" s="4"/>
      <c r="K58" s="87"/>
      <c r="L58" s="44"/>
      <c r="M58" s="74"/>
      <c r="N58" s="5"/>
      <c r="O58" s="86"/>
      <c r="P58" s="45"/>
      <c r="Q58" s="67"/>
    </row>
    <row r="59" spans="1:17" ht="15" customHeight="1" thickBot="1">
      <c r="A59" s="89" t="s">
        <v>67</v>
      </c>
      <c r="B59" s="90" t="str">
        <f>IFERROR(VLOOKUP(A59,[1]teams!$B$1:$C$99,2,0),"")</f>
        <v/>
      </c>
      <c r="C59" s="76"/>
      <c r="D59" s="20"/>
      <c r="E59" s="77"/>
      <c r="F59" s="20"/>
      <c r="G59" s="77"/>
      <c r="H59" s="20"/>
      <c r="I59" s="77"/>
      <c r="J59" s="20"/>
      <c r="K59" s="77"/>
      <c r="L59" s="19"/>
      <c r="M59" s="91"/>
      <c r="N59" s="47"/>
      <c r="O59" s="86" t="str">
        <f>IF(AND(C59="",E59="",G59="",I59="",K59="",M59=""),"",C59+E59+G59+I59+K59+M59)</f>
        <v/>
      </c>
      <c r="P59" s="43" t="str">
        <f>IF(AND(D59="",F59="",H59="",J59="",L59="",N59=""),"",D59+F59+H59+J59+L59+N59)</f>
        <v/>
      </c>
      <c r="Q59" s="67"/>
    </row>
    <row r="60" spans="1:17" ht="34.5" thickBot="1">
      <c r="A60" s="89"/>
      <c r="B60" s="90"/>
      <c r="C60" s="76"/>
      <c r="D60" s="6"/>
      <c r="E60" s="77"/>
      <c r="F60" s="6"/>
      <c r="G60" s="77"/>
      <c r="H60" s="6"/>
      <c r="I60" s="77"/>
      <c r="J60" s="6"/>
      <c r="K60" s="77"/>
      <c r="L60" s="7"/>
      <c r="M60" s="91"/>
      <c r="N60" s="48"/>
      <c r="O60" s="86"/>
      <c r="P60" s="45"/>
      <c r="Q60" s="67"/>
    </row>
    <row r="61" spans="1:17" ht="14.45" customHeight="1" thickBot="1"/>
    <row r="62" spans="1:17" ht="14.45" customHeight="1" thickBot="1">
      <c r="A62" s="83" t="s">
        <v>42</v>
      </c>
      <c r="B62" s="83" t="s">
        <v>35</v>
      </c>
      <c r="C62" s="80" t="str">
        <f>+B64</f>
        <v>Sp.Stad Cupcakes</v>
      </c>
      <c r="D62" s="80"/>
      <c r="E62" s="80" t="str">
        <f>+B66</f>
        <v>Atalante Girlpower</v>
      </c>
      <c r="F62" s="80"/>
      <c r="G62" s="80" t="str">
        <f>+B68</f>
        <v>VHZ Skybal</v>
      </c>
      <c r="H62" s="80"/>
      <c r="I62" s="80" t="str">
        <f>+B70</f>
        <v>VHZ Side out</v>
      </c>
      <c r="J62" s="80"/>
      <c r="K62" s="80" t="str">
        <f>+B72</f>
        <v/>
      </c>
      <c r="L62" s="80"/>
      <c r="M62" s="80" t="str">
        <f>+B74</f>
        <v/>
      </c>
      <c r="N62" s="80"/>
      <c r="O62" s="81" t="s">
        <v>2</v>
      </c>
      <c r="P62" s="81"/>
      <c r="Q62" s="82" t="s">
        <v>3</v>
      </c>
    </row>
    <row r="63" spans="1:17" ht="14.45" customHeight="1" thickBot="1">
      <c r="A63" s="83"/>
      <c r="B63" s="83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81"/>
      <c r="Q63" s="82"/>
    </row>
    <row r="64" spans="1:17" ht="15" customHeight="1" thickBot="1">
      <c r="A64" s="83" t="s">
        <v>68</v>
      </c>
      <c r="B64" s="83" t="str">
        <f>IFERROR(VLOOKUP(A64,[1]teams!$B$1:$C$99,2,0),"")</f>
        <v>Sp.Stad Cupcakes</v>
      </c>
      <c r="C64" s="84"/>
      <c r="D64" s="42"/>
      <c r="E64" s="85">
        <v>0</v>
      </c>
      <c r="F64" s="20">
        <v>-9</v>
      </c>
      <c r="G64" s="71">
        <v>4</v>
      </c>
      <c r="H64" s="20">
        <v>13</v>
      </c>
      <c r="I64" s="71">
        <v>4</v>
      </c>
      <c r="J64" s="20">
        <v>8</v>
      </c>
      <c r="K64" s="71"/>
      <c r="L64" s="20"/>
      <c r="M64" s="73"/>
      <c r="N64" s="22"/>
      <c r="O64" s="86">
        <f>IF(AND(C64="",E64="",G64="",I64="",K64="",M64=""),"",C64+E64+G64+I64+K64+M64)</f>
        <v>8</v>
      </c>
      <c r="P64" s="43">
        <f>IF(AND(D64="",F64="",H64="",J64="",L64="",N64=""),"",D64+F64+H64+J64+L64+N64)</f>
        <v>12</v>
      </c>
      <c r="Q64" s="67" t="s">
        <v>5</v>
      </c>
    </row>
    <row r="65" spans="1:17" ht="14.45" customHeight="1" thickBot="1">
      <c r="A65" s="83"/>
      <c r="B65" s="83"/>
      <c r="C65" s="84"/>
      <c r="D65" s="44"/>
      <c r="E65" s="85"/>
      <c r="F65" s="1"/>
      <c r="G65" s="71"/>
      <c r="H65" s="2"/>
      <c r="I65" s="71"/>
      <c r="J65" s="2"/>
      <c r="K65" s="71"/>
      <c r="L65" s="2"/>
      <c r="M65" s="73"/>
      <c r="N65" s="3"/>
      <c r="O65" s="86"/>
      <c r="P65" s="45"/>
      <c r="Q65" s="67"/>
    </row>
    <row r="66" spans="1:17" ht="15" customHeight="1" thickBot="1">
      <c r="A66" s="83" t="s">
        <v>69</v>
      </c>
      <c r="B66" s="83" t="str">
        <f>IFERROR(VLOOKUP(A66,[1]teams!$B$1:$C$99,2,0),"")</f>
        <v>Atalante Girlpower</v>
      </c>
      <c r="C66" s="68">
        <v>4</v>
      </c>
      <c r="D66" s="19">
        <v>9</v>
      </c>
      <c r="E66" s="87"/>
      <c r="F66" s="46"/>
      <c r="G66" s="70">
        <v>2</v>
      </c>
      <c r="H66" s="16">
        <v>4</v>
      </c>
      <c r="I66" s="71">
        <v>2</v>
      </c>
      <c r="J66" s="14">
        <v>6</v>
      </c>
      <c r="K66" s="72"/>
      <c r="L66" s="16"/>
      <c r="M66" s="73"/>
      <c r="N66" s="17"/>
      <c r="O66" s="86">
        <f>IF(AND(C66="",E66="",G66="",I66="",K66="",M66=""),"",C66+E66+G66+I66+K66+M66)</f>
        <v>8</v>
      </c>
      <c r="P66" s="43">
        <f>IF(AND(D66="",F66="",H66="",J66="",L66="",N66=""),"",D66+F66+H66+J66+L66+N66)</f>
        <v>19</v>
      </c>
      <c r="Q66" s="67" t="s">
        <v>9</v>
      </c>
    </row>
    <row r="67" spans="1:17" ht="14.45" customHeight="1" thickBot="1">
      <c r="A67" s="83"/>
      <c r="B67" s="83"/>
      <c r="C67" s="68"/>
      <c r="D67" s="4"/>
      <c r="E67" s="87"/>
      <c r="F67" s="44"/>
      <c r="G67" s="70"/>
      <c r="H67" s="1"/>
      <c r="I67" s="71"/>
      <c r="J67" s="4"/>
      <c r="K67" s="72"/>
      <c r="L67" s="2"/>
      <c r="M67" s="73"/>
      <c r="N67" s="3"/>
      <c r="O67" s="86"/>
      <c r="P67" s="45"/>
      <c r="Q67" s="67"/>
    </row>
    <row r="68" spans="1:17" ht="15" customHeight="1" thickBot="1">
      <c r="A68" s="83" t="s">
        <v>70</v>
      </c>
      <c r="B68" s="83" t="str">
        <f>IFERROR(VLOOKUP(A68,[1]teams!$B$1:$C$99,2,0),"")</f>
        <v>VHZ Skybal</v>
      </c>
      <c r="C68" s="68">
        <v>0</v>
      </c>
      <c r="D68" s="30">
        <v>-13</v>
      </c>
      <c r="E68" s="71">
        <v>2</v>
      </c>
      <c r="F68" s="14">
        <v>-4</v>
      </c>
      <c r="G68" s="87"/>
      <c r="H68" s="46"/>
      <c r="I68" s="88">
        <v>2</v>
      </c>
      <c r="J68" s="16">
        <v>-3</v>
      </c>
      <c r="K68" s="72"/>
      <c r="L68" s="16"/>
      <c r="M68" s="73"/>
      <c r="N68" s="17"/>
      <c r="O68" s="86">
        <f>IF(AND(C68="",E68="",G68="",I68="",K68="",M68=""),"",C68+E68+G68+I68+K68+M68)</f>
        <v>4</v>
      </c>
      <c r="P68" s="43">
        <f>IF(AND(D68="",F68="",H68="",J68="",L68="",N68=""),"",D68+F68+H68+J68+L68+N68)</f>
        <v>-20</v>
      </c>
      <c r="Q68" s="67" t="s">
        <v>7</v>
      </c>
    </row>
    <row r="69" spans="1:17" ht="14.45" customHeight="1" thickBot="1">
      <c r="A69" s="83"/>
      <c r="B69" s="83"/>
      <c r="C69" s="68"/>
      <c r="D69" s="2"/>
      <c r="E69" s="71"/>
      <c r="F69" s="4"/>
      <c r="G69" s="87"/>
      <c r="H69" s="44"/>
      <c r="I69" s="88"/>
      <c r="J69" s="1"/>
      <c r="K69" s="72"/>
      <c r="L69" s="2"/>
      <c r="M69" s="73"/>
      <c r="N69" s="3"/>
      <c r="O69" s="86"/>
      <c r="P69" s="45"/>
      <c r="Q69" s="67"/>
    </row>
    <row r="70" spans="1:17" ht="15" customHeight="1" thickBot="1">
      <c r="A70" s="83" t="s">
        <v>71</v>
      </c>
      <c r="B70" s="83" t="str">
        <f>IFERROR(VLOOKUP(A70,[1]teams!$B$1:$C$99,2,0),"")</f>
        <v>VHZ Side out</v>
      </c>
      <c r="C70" s="75">
        <v>0</v>
      </c>
      <c r="D70" s="16">
        <v>-8</v>
      </c>
      <c r="E70" s="72">
        <v>2</v>
      </c>
      <c r="F70" s="16">
        <v>-6</v>
      </c>
      <c r="G70" s="72">
        <v>2</v>
      </c>
      <c r="H70" s="14">
        <v>3</v>
      </c>
      <c r="I70" s="87"/>
      <c r="J70" s="46"/>
      <c r="K70" s="74"/>
      <c r="L70" s="16"/>
      <c r="M70" s="72"/>
      <c r="N70" s="17"/>
      <c r="O70" s="86">
        <f>IF(AND(C70="",E70="",G70="",I70="",K70="",M70=""),"",C70+E70+G70+I70+K70+M70)</f>
        <v>4</v>
      </c>
      <c r="P70" s="43">
        <f>IF(AND(D70="",F70="",H70="",J70="",L70="",N70=""),"",D70+F70+H70+J70+L70+N70)</f>
        <v>-11</v>
      </c>
      <c r="Q70" s="67" t="s">
        <v>11</v>
      </c>
    </row>
    <row r="71" spans="1:17" ht="14.45" customHeight="1" thickBot="1">
      <c r="A71" s="83"/>
      <c r="B71" s="83"/>
      <c r="C71" s="75"/>
      <c r="D71" s="2"/>
      <c r="E71" s="72"/>
      <c r="F71" s="2"/>
      <c r="G71" s="72"/>
      <c r="H71" s="4"/>
      <c r="I71" s="87"/>
      <c r="J71" s="44"/>
      <c r="K71" s="74"/>
      <c r="L71" s="1"/>
      <c r="M71" s="72"/>
      <c r="N71" s="3"/>
      <c r="O71" s="86"/>
      <c r="P71" s="45"/>
      <c r="Q71" s="67"/>
    </row>
    <row r="72" spans="1:17" ht="15" customHeight="1" thickBot="1">
      <c r="A72" s="83" t="s">
        <v>72</v>
      </c>
      <c r="B72" s="83" t="str">
        <f>IFERROR(VLOOKUP(A72,[1]teams!$B$1:$C$99,2,0),"")</f>
        <v/>
      </c>
      <c r="C72" s="75"/>
      <c r="D72" s="16"/>
      <c r="E72" s="72"/>
      <c r="F72" s="16"/>
      <c r="G72" s="72"/>
      <c r="H72" s="16"/>
      <c r="I72" s="72"/>
      <c r="J72" s="14"/>
      <c r="K72" s="87"/>
      <c r="L72" s="46"/>
      <c r="M72" s="74"/>
      <c r="N72" s="17"/>
      <c r="O72" s="86" t="str">
        <f>IF(AND(C72="",E72="",G72="",I72="",K72="",M72=""),"",C72+E72+G72+I72+K72+M72)</f>
        <v/>
      </c>
      <c r="P72" s="43" t="str">
        <f>IF(AND(D72="",F72="",H72="",J72="",L72="",N72=""),"",D72+F72+H72+J72+L72+N72)</f>
        <v/>
      </c>
      <c r="Q72" s="67"/>
    </row>
    <row r="73" spans="1:17" ht="14.45" customHeight="1" thickBot="1">
      <c r="A73" s="83"/>
      <c r="B73" s="83"/>
      <c r="C73" s="75"/>
      <c r="D73" s="2"/>
      <c r="E73" s="72"/>
      <c r="F73" s="2"/>
      <c r="G73" s="72"/>
      <c r="H73" s="2"/>
      <c r="I73" s="72"/>
      <c r="J73" s="4"/>
      <c r="K73" s="87"/>
      <c r="L73" s="44"/>
      <c r="M73" s="74"/>
      <c r="N73" s="5"/>
      <c r="O73" s="86"/>
      <c r="P73" s="45"/>
      <c r="Q73" s="67"/>
    </row>
    <row r="74" spans="1:17" ht="15" customHeight="1" thickBot="1">
      <c r="A74" s="89" t="s">
        <v>73</v>
      </c>
      <c r="B74" s="90" t="str">
        <f>IFERROR(VLOOKUP(A74,[1]teams!$B$1:$C$99,2,0),"")</f>
        <v/>
      </c>
      <c r="C74" s="76"/>
      <c r="D74" s="20"/>
      <c r="E74" s="77"/>
      <c r="F74" s="20"/>
      <c r="G74" s="77"/>
      <c r="H74" s="20"/>
      <c r="I74" s="77"/>
      <c r="J74" s="20"/>
      <c r="K74" s="77"/>
      <c r="L74" s="19"/>
      <c r="M74" s="91"/>
      <c r="N74" s="47"/>
      <c r="O74" s="86" t="str">
        <f>IF(AND(C74="",E74="",G74="",I74="",K74="",M74=""),"",C74+E74+G74+I74+K74+M74)</f>
        <v/>
      </c>
      <c r="P74" s="43" t="str">
        <f>IF(AND(D74="",F74="",H74="",J74="",L74="",N74=""),"",D74+F74+H74+J74+L74+N74)</f>
        <v/>
      </c>
      <c r="Q74" s="67"/>
    </row>
    <row r="75" spans="1:17" ht="34.5" thickBot="1">
      <c r="A75" s="89"/>
      <c r="B75" s="90"/>
      <c r="C75" s="76"/>
      <c r="D75" s="6"/>
      <c r="E75" s="77"/>
      <c r="F75" s="6"/>
      <c r="G75" s="77"/>
      <c r="H75" s="6"/>
      <c r="I75" s="77"/>
      <c r="J75" s="6"/>
      <c r="K75" s="77"/>
      <c r="L75" s="7"/>
      <c r="M75" s="91"/>
      <c r="N75" s="48"/>
      <c r="O75" s="86"/>
      <c r="P75" s="45"/>
      <c r="Q75" s="67"/>
    </row>
    <row r="76" spans="1:17" ht="15.75" thickBot="1"/>
    <row r="77" spans="1:17" ht="14.45" customHeight="1" thickBot="1">
      <c r="A77" s="83" t="s">
        <v>42</v>
      </c>
      <c r="B77" s="83" t="s">
        <v>74</v>
      </c>
      <c r="C77" s="80" t="str">
        <f>+B79</f>
        <v>Sp.Stad Banana's</v>
      </c>
      <c r="D77" s="80"/>
      <c r="E77" s="80" t="str">
        <f>+B81</f>
        <v>VVO Wolken</v>
      </c>
      <c r="F77" s="80"/>
      <c r="G77" s="80" t="str">
        <f>+B83</f>
        <v>SAS Power</v>
      </c>
      <c r="H77" s="80"/>
      <c r="I77" s="80" t="str">
        <f>+B85</f>
        <v>Sm.V. Leeuwinnen</v>
      </c>
      <c r="J77" s="80"/>
      <c r="K77" s="80" t="str">
        <f>+B87</f>
        <v/>
      </c>
      <c r="L77" s="80"/>
      <c r="M77" s="80" t="str">
        <f>+B89</f>
        <v/>
      </c>
      <c r="N77" s="80"/>
      <c r="O77" s="81" t="s">
        <v>2</v>
      </c>
      <c r="P77" s="81"/>
      <c r="Q77" s="82" t="s">
        <v>3</v>
      </c>
    </row>
    <row r="78" spans="1:17" ht="15.75" thickBot="1">
      <c r="A78" s="83"/>
      <c r="B78" s="8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81"/>
      <c r="Q78" s="82"/>
    </row>
    <row r="79" spans="1:17" ht="14.45" customHeight="1" thickBot="1">
      <c r="A79" s="83" t="s">
        <v>75</v>
      </c>
      <c r="B79" s="83" t="str">
        <f>IFERROR(VLOOKUP(A79,[1]teams!$B$1:$C$99,2,0),"")</f>
        <v>Sp.Stad Banana's</v>
      </c>
      <c r="C79" s="84"/>
      <c r="D79" s="42"/>
      <c r="E79" s="85">
        <v>0</v>
      </c>
      <c r="F79" s="20">
        <v>-22</v>
      </c>
      <c r="G79" s="71"/>
      <c r="H79" s="20"/>
      <c r="I79" s="71" t="s">
        <v>117</v>
      </c>
      <c r="J79" s="20">
        <v>3</v>
      </c>
      <c r="K79" s="71"/>
      <c r="L79" s="20"/>
      <c r="M79" s="73"/>
      <c r="N79" s="22"/>
      <c r="O79" s="86" t="s">
        <v>7</v>
      </c>
      <c r="P79" s="43">
        <f>IF(AND(D79="",F79="",H79="",J79="",L79="",N79=""),"",D79+F79+H79+J79+L79+N79)</f>
        <v>-19</v>
      </c>
      <c r="Q79" s="67" t="s">
        <v>11</v>
      </c>
    </row>
    <row r="80" spans="1:17" ht="34.5" thickBot="1">
      <c r="A80" s="83"/>
      <c r="B80" s="83"/>
      <c r="C80" s="84"/>
      <c r="D80" s="44"/>
      <c r="E80" s="85"/>
      <c r="F80" s="1"/>
      <c r="G80" s="71"/>
      <c r="H80" s="2"/>
      <c r="I80" s="71"/>
      <c r="J80" s="2"/>
      <c r="K80" s="71"/>
      <c r="L80" s="2"/>
      <c r="M80" s="73"/>
      <c r="N80" s="3"/>
      <c r="O80" s="86"/>
      <c r="P80" s="45"/>
      <c r="Q80" s="67"/>
    </row>
    <row r="81" spans="1:17" ht="14.45" customHeight="1" thickBot="1">
      <c r="A81" s="83" t="s">
        <v>76</v>
      </c>
      <c r="B81" s="83" t="str">
        <f>IFERROR(VLOOKUP(A81,[1]teams!$B$1:$C$99,2,0),"")</f>
        <v>VVO Wolken</v>
      </c>
      <c r="C81" s="68">
        <v>4</v>
      </c>
      <c r="D81" s="19"/>
      <c r="E81" s="87"/>
      <c r="F81" s="46"/>
      <c r="G81" s="70" t="s">
        <v>109</v>
      </c>
      <c r="H81" s="16"/>
      <c r="I81" s="71"/>
      <c r="J81" s="14"/>
      <c r="K81" s="72"/>
      <c r="L81" s="16"/>
      <c r="M81" s="73"/>
      <c r="N81" s="17"/>
      <c r="O81" s="86" t="s">
        <v>118</v>
      </c>
      <c r="P81" s="43" t="str">
        <f>IF(AND(D81="",F81="",H81="",J81="",L81="",N81=""),"",D81+F81+H81+J81+L81+N81)</f>
        <v/>
      </c>
      <c r="Q81" s="67" t="s">
        <v>9</v>
      </c>
    </row>
    <row r="82" spans="1:17" ht="34.5" thickBot="1">
      <c r="A82" s="83"/>
      <c r="B82" s="83"/>
      <c r="C82" s="68"/>
      <c r="D82" s="4"/>
      <c r="E82" s="87"/>
      <c r="F82" s="44"/>
      <c r="G82" s="70"/>
      <c r="H82" s="1"/>
      <c r="I82" s="71"/>
      <c r="J82" s="4"/>
      <c r="K82" s="72"/>
      <c r="L82" s="2"/>
      <c r="M82" s="73"/>
      <c r="N82" s="3"/>
      <c r="O82" s="86"/>
      <c r="P82" s="45"/>
      <c r="Q82" s="67"/>
    </row>
    <row r="83" spans="1:17" ht="14.45" customHeight="1" thickBot="1">
      <c r="A83" s="83" t="s">
        <v>77</v>
      </c>
      <c r="B83" s="83" t="str">
        <f>IFERROR(VLOOKUP(A83,[1]teams!$B$1:$C$99,2,0),"")</f>
        <v>SAS Power</v>
      </c>
      <c r="C83" s="68"/>
      <c r="D83" s="30"/>
      <c r="E83" s="71" t="s">
        <v>108</v>
      </c>
      <c r="F83" s="14">
        <v>-35</v>
      </c>
      <c r="G83" s="87"/>
      <c r="H83" s="46"/>
      <c r="I83" s="88">
        <v>4</v>
      </c>
      <c r="J83" s="16">
        <v>18</v>
      </c>
      <c r="K83" s="72"/>
      <c r="L83" s="16"/>
      <c r="M83" s="73"/>
      <c r="N83" s="17"/>
      <c r="O83" s="86" t="s">
        <v>7</v>
      </c>
      <c r="P83" s="43">
        <v>-53</v>
      </c>
      <c r="Q83" s="67" t="s">
        <v>7</v>
      </c>
    </row>
    <row r="84" spans="1:17" ht="34.5" thickBot="1">
      <c r="A84" s="83"/>
      <c r="B84" s="83"/>
      <c r="C84" s="68"/>
      <c r="D84" s="2"/>
      <c r="E84" s="71"/>
      <c r="F84" s="4"/>
      <c r="G84" s="87"/>
      <c r="H84" s="44"/>
      <c r="I84" s="88"/>
      <c r="J84" s="1"/>
      <c r="K84" s="72"/>
      <c r="L84" s="2"/>
      <c r="M84" s="73"/>
      <c r="N84" s="3"/>
      <c r="O84" s="86"/>
      <c r="P84" s="45"/>
      <c r="Q84" s="67"/>
    </row>
    <row r="85" spans="1:17" ht="14.45" customHeight="1" thickBot="1">
      <c r="A85" s="83" t="s">
        <v>78</v>
      </c>
      <c r="B85" s="83" t="str">
        <f>IFERROR(VLOOKUP(A85,[1]teams!$B$1:$C$99,2,0),"")</f>
        <v>Sm.V. Leeuwinnen</v>
      </c>
      <c r="C85" s="75" t="s">
        <v>119</v>
      </c>
      <c r="D85" s="16">
        <v>-3</v>
      </c>
      <c r="E85" s="72"/>
      <c r="F85" s="16"/>
      <c r="G85" s="72">
        <v>0</v>
      </c>
      <c r="H85" s="14">
        <v>-18</v>
      </c>
      <c r="I85" s="87"/>
      <c r="J85" s="46"/>
      <c r="K85" s="74"/>
      <c r="L85" s="16"/>
      <c r="M85" s="72"/>
      <c r="N85" s="17"/>
      <c r="O85" s="86" t="s">
        <v>7</v>
      </c>
      <c r="P85" s="43">
        <f>IF(AND(D85="",F85="",H85="",J85="",L85="",N85=""),"",D85+F85+H85+J85+L85+N85)</f>
        <v>-21</v>
      </c>
      <c r="Q85" s="67" t="s">
        <v>5</v>
      </c>
    </row>
    <row r="86" spans="1:17" ht="34.5" thickBot="1">
      <c r="A86" s="83"/>
      <c r="B86" s="83"/>
      <c r="C86" s="75"/>
      <c r="D86" s="2"/>
      <c r="E86" s="72"/>
      <c r="F86" s="2"/>
      <c r="G86" s="72"/>
      <c r="H86" s="4"/>
      <c r="I86" s="87"/>
      <c r="J86" s="44"/>
      <c r="K86" s="74"/>
      <c r="L86" s="1"/>
      <c r="M86" s="72"/>
      <c r="N86" s="3"/>
      <c r="O86" s="86"/>
      <c r="P86" s="45"/>
      <c r="Q86" s="67"/>
    </row>
    <row r="87" spans="1:17" ht="14.45" customHeight="1" thickBot="1">
      <c r="A87" s="83" t="s">
        <v>79</v>
      </c>
      <c r="B87" s="83" t="str">
        <f>IFERROR(VLOOKUP(A87,[1]teams!$B$1:$C$99,2,0),"")</f>
        <v/>
      </c>
      <c r="C87" s="75"/>
      <c r="D87" s="16"/>
      <c r="E87" s="72"/>
      <c r="F87" s="16"/>
      <c r="G87" s="72"/>
      <c r="H87" s="16"/>
      <c r="I87" s="72"/>
      <c r="J87" s="14"/>
      <c r="K87" s="87"/>
      <c r="L87" s="46"/>
      <c r="M87" s="74"/>
      <c r="N87" s="17"/>
      <c r="O87" s="86" t="str">
        <f>IF(AND(C87="",E87="",G87="",I87="",K87="",M87=""),"",C87+E87+G87+I87+K87+M87)</f>
        <v/>
      </c>
      <c r="P87" s="43" t="str">
        <f>IF(AND(D87="",F87="",H87="",J87="",L87="",N87=""),"",D87+F87+H87+J87+L87+N87)</f>
        <v/>
      </c>
      <c r="Q87" s="67"/>
    </row>
    <row r="88" spans="1:17" ht="34.5" thickBot="1">
      <c r="A88" s="83"/>
      <c r="B88" s="83"/>
      <c r="C88" s="75"/>
      <c r="D88" s="2"/>
      <c r="E88" s="72"/>
      <c r="F88" s="2"/>
      <c r="G88" s="72"/>
      <c r="H88" s="2"/>
      <c r="I88" s="72"/>
      <c r="J88" s="4"/>
      <c r="K88" s="87"/>
      <c r="L88" s="44"/>
      <c r="M88" s="74"/>
      <c r="N88" s="5"/>
      <c r="O88" s="86"/>
      <c r="P88" s="45"/>
      <c r="Q88" s="67"/>
    </row>
    <row r="89" spans="1:17" ht="14.45" customHeight="1" thickBot="1">
      <c r="A89" s="89" t="s">
        <v>80</v>
      </c>
      <c r="B89" s="90" t="str">
        <f>IFERROR(VLOOKUP(A89,[1]teams!$B$1:$C$99,2,0),"")</f>
        <v/>
      </c>
      <c r="C89" s="76"/>
      <c r="D89" s="20"/>
      <c r="E89" s="77"/>
      <c r="F89" s="20"/>
      <c r="G89" s="77"/>
      <c r="H89" s="20"/>
      <c r="I89" s="77"/>
      <c r="J89" s="20"/>
      <c r="K89" s="77"/>
      <c r="L89" s="19"/>
      <c r="M89" s="91"/>
      <c r="N89" s="47"/>
      <c r="O89" s="86" t="str">
        <f>IF(AND(C89="",E89="",G89="",I89="",K89="",M89=""),"",C89+E89+G89+I89+K89+M89)</f>
        <v/>
      </c>
      <c r="P89" s="43" t="str">
        <f>IF(AND(D89="",F89="",H89="",J89="",L89="",N89=""),"",D89+F89+H89+J89+L89+N89)</f>
        <v/>
      </c>
      <c r="Q89" s="67"/>
    </row>
    <row r="90" spans="1:17" ht="34.5" thickBot="1">
      <c r="A90" s="89"/>
      <c r="B90" s="90"/>
      <c r="C90" s="76"/>
      <c r="D90" s="6"/>
      <c r="E90" s="77"/>
      <c r="F90" s="6"/>
      <c r="G90" s="77"/>
      <c r="H90" s="6"/>
      <c r="I90" s="77"/>
      <c r="J90" s="6"/>
      <c r="K90" s="77"/>
      <c r="L90" s="7"/>
      <c r="M90" s="91"/>
      <c r="N90" s="48"/>
      <c r="O90" s="86"/>
      <c r="P90" s="45"/>
      <c r="Q90" s="67"/>
    </row>
  </sheetData>
  <mergeCells count="420">
    <mergeCell ref="Q89:Q90"/>
    <mergeCell ref="K87:K88"/>
    <mergeCell ref="M87:M88"/>
    <mergeCell ref="O87:O88"/>
    <mergeCell ref="Q87:Q88"/>
    <mergeCell ref="A89:A90"/>
    <mergeCell ref="B89:B90"/>
    <mergeCell ref="C89:C90"/>
    <mergeCell ref="E89:E90"/>
    <mergeCell ref="G89:G90"/>
    <mergeCell ref="I89:I90"/>
    <mergeCell ref="A87:A88"/>
    <mergeCell ref="B87:B88"/>
    <mergeCell ref="C87:C88"/>
    <mergeCell ref="E87:E88"/>
    <mergeCell ref="G87:G88"/>
    <mergeCell ref="I87:I88"/>
    <mergeCell ref="K89:K90"/>
    <mergeCell ref="M89:M90"/>
    <mergeCell ref="O89:O90"/>
    <mergeCell ref="Q83:Q84"/>
    <mergeCell ref="A85:A86"/>
    <mergeCell ref="B85:B86"/>
    <mergeCell ref="C85:C86"/>
    <mergeCell ref="E85:E86"/>
    <mergeCell ref="G85:G86"/>
    <mergeCell ref="I85:I86"/>
    <mergeCell ref="K85:K86"/>
    <mergeCell ref="M85:M86"/>
    <mergeCell ref="O85:O86"/>
    <mergeCell ref="Q85:Q86"/>
    <mergeCell ref="A83:A84"/>
    <mergeCell ref="B83:B84"/>
    <mergeCell ref="C83:C84"/>
    <mergeCell ref="E83:E84"/>
    <mergeCell ref="G83:G84"/>
    <mergeCell ref="I83:I84"/>
    <mergeCell ref="K83:K84"/>
    <mergeCell ref="M83:M84"/>
    <mergeCell ref="O83:O84"/>
    <mergeCell ref="Q79:Q80"/>
    <mergeCell ref="A81:A82"/>
    <mergeCell ref="B81:B82"/>
    <mergeCell ref="C81:C82"/>
    <mergeCell ref="E81:E82"/>
    <mergeCell ref="G81:G82"/>
    <mergeCell ref="I81:I82"/>
    <mergeCell ref="K81:K82"/>
    <mergeCell ref="M81:M82"/>
    <mergeCell ref="O81:O82"/>
    <mergeCell ref="Q81:Q82"/>
    <mergeCell ref="A79:A80"/>
    <mergeCell ref="B79:B80"/>
    <mergeCell ref="C79:C80"/>
    <mergeCell ref="E79:E80"/>
    <mergeCell ref="G79:G80"/>
    <mergeCell ref="I79:I80"/>
    <mergeCell ref="K79:K80"/>
    <mergeCell ref="M79:M80"/>
    <mergeCell ref="O79:O80"/>
    <mergeCell ref="Q74:Q75"/>
    <mergeCell ref="A77:A78"/>
    <mergeCell ref="B77:B78"/>
    <mergeCell ref="C77:D78"/>
    <mergeCell ref="E77:F78"/>
    <mergeCell ref="G77:H78"/>
    <mergeCell ref="I77:J78"/>
    <mergeCell ref="K77:L78"/>
    <mergeCell ref="M77:N78"/>
    <mergeCell ref="O77:P78"/>
    <mergeCell ref="Q77:Q78"/>
    <mergeCell ref="A74:A75"/>
    <mergeCell ref="B74:B75"/>
    <mergeCell ref="C74:C75"/>
    <mergeCell ref="E74:E75"/>
    <mergeCell ref="G74:G75"/>
    <mergeCell ref="I74:I75"/>
    <mergeCell ref="K74:K75"/>
    <mergeCell ref="M74:M75"/>
    <mergeCell ref="O74:O75"/>
    <mergeCell ref="Q70:Q71"/>
    <mergeCell ref="A72:A73"/>
    <mergeCell ref="B72:B73"/>
    <mergeCell ref="C72:C73"/>
    <mergeCell ref="E72:E73"/>
    <mergeCell ref="G72:G73"/>
    <mergeCell ref="I72:I73"/>
    <mergeCell ref="K72:K73"/>
    <mergeCell ref="M72:M73"/>
    <mergeCell ref="O72:O73"/>
    <mergeCell ref="Q72:Q73"/>
    <mergeCell ref="A70:A71"/>
    <mergeCell ref="B70:B71"/>
    <mergeCell ref="C70:C71"/>
    <mergeCell ref="E70:E71"/>
    <mergeCell ref="G70:G71"/>
    <mergeCell ref="I70:I71"/>
    <mergeCell ref="K70:K71"/>
    <mergeCell ref="M70:M71"/>
    <mergeCell ref="O70:O71"/>
    <mergeCell ref="Q66:Q67"/>
    <mergeCell ref="A68:A69"/>
    <mergeCell ref="B68:B69"/>
    <mergeCell ref="C68:C69"/>
    <mergeCell ref="E68:E69"/>
    <mergeCell ref="G68:G69"/>
    <mergeCell ref="I68:I69"/>
    <mergeCell ref="K68:K69"/>
    <mergeCell ref="M68:M69"/>
    <mergeCell ref="O68:O69"/>
    <mergeCell ref="Q68:Q69"/>
    <mergeCell ref="A66:A67"/>
    <mergeCell ref="B66:B67"/>
    <mergeCell ref="C66:C67"/>
    <mergeCell ref="E66:E67"/>
    <mergeCell ref="G66:G67"/>
    <mergeCell ref="I66:I67"/>
    <mergeCell ref="K66:K67"/>
    <mergeCell ref="M66:M67"/>
    <mergeCell ref="O66:O67"/>
    <mergeCell ref="Q62:Q63"/>
    <mergeCell ref="A64:A65"/>
    <mergeCell ref="B64:B65"/>
    <mergeCell ref="C64:C65"/>
    <mergeCell ref="E64:E65"/>
    <mergeCell ref="G64:G65"/>
    <mergeCell ref="I64:I65"/>
    <mergeCell ref="K64:K65"/>
    <mergeCell ref="M64:M65"/>
    <mergeCell ref="O64:O65"/>
    <mergeCell ref="Q64:Q65"/>
    <mergeCell ref="A62:A63"/>
    <mergeCell ref="B62:B63"/>
    <mergeCell ref="C62:D63"/>
    <mergeCell ref="E62:F63"/>
    <mergeCell ref="G62:H63"/>
    <mergeCell ref="I62:J63"/>
    <mergeCell ref="K62:L63"/>
    <mergeCell ref="M62:N63"/>
    <mergeCell ref="O62:P63"/>
    <mergeCell ref="Q57:Q58"/>
    <mergeCell ref="A59:A60"/>
    <mergeCell ref="B59:B60"/>
    <mergeCell ref="C59:C60"/>
    <mergeCell ref="E59:E60"/>
    <mergeCell ref="G59:G60"/>
    <mergeCell ref="I59:I60"/>
    <mergeCell ref="K59:K60"/>
    <mergeCell ref="M59:M60"/>
    <mergeCell ref="O59:O60"/>
    <mergeCell ref="Q59:Q60"/>
    <mergeCell ref="A57:A58"/>
    <mergeCell ref="B57:B58"/>
    <mergeCell ref="C57:C58"/>
    <mergeCell ref="E57:E58"/>
    <mergeCell ref="G57:G58"/>
    <mergeCell ref="I57:I58"/>
    <mergeCell ref="K57:K58"/>
    <mergeCell ref="M57:M58"/>
    <mergeCell ref="O57:O58"/>
    <mergeCell ref="Q53:Q54"/>
    <mergeCell ref="A55:A56"/>
    <mergeCell ref="B55:B56"/>
    <mergeCell ref="C55:C56"/>
    <mergeCell ref="E55:E56"/>
    <mergeCell ref="G55:G56"/>
    <mergeCell ref="I55:I56"/>
    <mergeCell ref="K55:K56"/>
    <mergeCell ref="M55:M56"/>
    <mergeCell ref="O55:O56"/>
    <mergeCell ref="Q55:Q56"/>
    <mergeCell ref="A53:A54"/>
    <mergeCell ref="B53:B54"/>
    <mergeCell ref="C53:C54"/>
    <mergeCell ref="E53:E54"/>
    <mergeCell ref="G53:G54"/>
    <mergeCell ref="I53:I54"/>
    <mergeCell ref="K53:K54"/>
    <mergeCell ref="M53:M54"/>
    <mergeCell ref="O53:O54"/>
    <mergeCell ref="Q49:Q50"/>
    <mergeCell ref="A51:A52"/>
    <mergeCell ref="B51:B52"/>
    <mergeCell ref="C51:C52"/>
    <mergeCell ref="E51:E52"/>
    <mergeCell ref="G51:G52"/>
    <mergeCell ref="I51:I52"/>
    <mergeCell ref="K51:K52"/>
    <mergeCell ref="M51:M52"/>
    <mergeCell ref="O51:O52"/>
    <mergeCell ref="Q51:Q52"/>
    <mergeCell ref="A49:A50"/>
    <mergeCell ref="B49:B50"/>
    <mergeCell ref="C49:C50"/>
    <mergeCell ref="E49:E50"/>
    <mergeCell ref="G49:G50"/>
    <mergeCell ref="I49:I50"/>
    <mergeCell ref="K49:K50"/>
    <mergeCell ref="M49:M50"/>
    <mergeCell ref="O49:O50"/>
    <mergeCell ref="Q44:Q45"/>
    <mergeCell ref="A47:A48"/>
    <mergeCell ref="B47:B48"/>
    <mergeCell ref="C47:D48"/>
    <mergeCell ref="E47:F48"/>
    <mergeCell ref="G47:H48"/>
    <mergeCell ref="I47:J48"/>
    <mergeCell ref="K47:L48"/>
    <mergeCell ref="M47:N48"/>
    <mergeCell ref="O47:P48"/>
    <mergeCell ref="Q47:Q48"/>
    <mergeCell ref="A44:A45"/>
    <mergeCell ref="B44:B45"/>
    <mergeCell ref="C44:C45"/>
    <mergeCell ref="E44:E45"/>
    <mergeCell ref="G44:G45"/>
    <mergeCell ref="I44:I45"/>
    <mergeCell ref="K44:K45"/>
    <mergeCell ref="M44:M45"/>
    <mergeCell ref="O44:O45"/>
    <mergeCell ref="Q40:Q41"/>
    <mergeCell ref="A42:A43"/>
    <mergeCell ref="B42:B43"/>
    <mergeCell ref="C42:C43"/>
    <mergeCell ref="E42:E43"/>
    <mergeCell ref="G42:G43"/>
    <mergeCell ref="I42:I43"/>
    <mergeCell ref="K42:K43"/>
    <mergeCell ref="M42:M43"/>
    <mergeCell ref="O42:O43"/>
    <mergeCell ref="Q42:Q43"/>
    <mergeCell ref="A40:A41"/>
    <mergeCell ref="B40:B41"/>
    <mergeCell ref="C40:C41"/>
    <mergeCell ref="E40:E41"/>
    <mergeCell ref="G40:G41"/>
    <mergeCell ref="I40:I41"/>
    <mergeCell ref="K40:K41"/>
    <mergeCell ref="M40:M41"/>
    <mergeCell ref="O40:O41"/>
    <mergeCell ref="Q36:Q37"/>
    <mergeCell ref="A38:A39"/>
    <mergeCell ref="B38:B39"/>
    <mergeCell ref="C38:C39"/>
    <mergeCell ref="E38:E39"/>
    <mergeCell ref="G38:G39"/>
    <mergeCell ref="I38:I39"/>
    <mergeCell ref="K38:K39"/>
    <mergeCell ref="M38:M39"/>
    <mergeCell ref="O38:O39"/>
    <mergeCell ref="Q38:Q39"/>
    <mergeCell ref="A36:A37"/>
    <mergeCell ref="B36:B37"/>
    <mergeCell ref="C36:C37"/>
    <mergeCell ref="E36:E37"/>
    <mergeCell ref="G36:G37"/>
    <mergeCell ref="I36:I37"/>
    <mergeCell ref="K36:K37"/>
    <mergeCell ref="M36:M37"/>
    <mergeCell ref="O36:O37"/>
    <mergeCell ref="Q32:Q33"/>
    <mergeCell ref="A34:A35"/>
    <mergeCell ref="B34:B35"/>
    <mergeCell ref="C34:C35"/>
    <mergeCell ref="E34:E35"/>
    <mergeCell ref="G34:G35"/>
    <mergeCell ref="I34:I35"/>
    <mergeCell ref="K34:K35"/>
    <mergeCell ref="M34:M35"/>
    <mergeCell ref="O34:O35"/>
    <mergeCell ref="Q34:Q35"/>
    <mergeCell ref="A32:A33"/>
    <mergeCell ref="B32:B33"/>
    <mergeCell ref="C32:D33"/>
    <mergeCell ref="E32:F33"/>
    <mergeCell ref="G32:H33"/>
    <mergeCell ref="I32:J33"/>
    <mergeCell ref="K32:L33"/>
    <mergeCell ref="M32:N33"/>
    <mergeCell ref="O32:P33"/>
    <mergeCell ref="Q27:Q28"/>
    <mergeCell ref="A29:A30"/>
    <mergeCell ref="B29:B30"/>
    <mergeCell ref="C29:C30"/>
    <mergeCell ref="E29:E30"/>
    <mergeCell ref="G29:G30"/>
    <mergeCell ref="I29:I30"/>
    <mergeCell ref="K29:K30"/>
    <mergeCell ref="M29:M30"/>
    <mergeCell ref="O29:O30"/>
    <mergeCell ref="Q29:Q30"/>
    <mergeCell ref="A27:A28"/>
    <mergeCell ref="B27:B28"/>
    <mergeCell ref="C27:C28"/>
    <mergeCell ref="E27:E28"/>
    <mergeCell ref="G27:G28"/>
    <mergeCell ref="I27:I28"/>
    <mergeCell ref="K27:K28"/>
    <mergeCell ref="M27:M28"/>
    <mergeCell ref="O27:O28"/>
    <mergeCell ref="Q23:Q24"/>
    <mergeCell ref="A25:A26"/>
    <mergeCell ref="B25:B26"/>
    <mergeCell ref="C25:C26"/>
    <mergeCell ref="E25:E26"/>
    <mergeCell ref="G25:G26"/>
    <mergeCell ref="I25:I26"/>
    <mergeCell ref="K25:K26"/>
    <mergeCell ref="M25:M26"/>
    <mergeCell ref="O25:O26"/>
    <mergeCell ref="Q25:Q26"/>
    <mergeCell ref="A23:A24"/>
    <mergeCell ref="B23:B24"/>
    <mergeCell ref="C23:C24"/>
    <mergeCell ref="E23:E24"/>
    <mergeCell ref="G23:G24"/>
    <mergeCell ref="I23:I24"/>
    <mergeCell ref="K23:K24"/>
    <mergeCell ref="M23:M24"/>
    <mergeCell ref="O23:O24"/>
    <mergeCell ref="Q19:Q20"/>
    <mergeCell ref="A21:A22"/>
    <mergeCell ref="B21:B22"/>
    <mergeCell ref="C21:C22"/>
    <mergeCell ref="E21:E22"/>
    <mergeCell ref="G21:G22"/>
    <mergeCell ref="I21:I22"/>
    <mergeCell ref="K21:K22"/>
    <mergeCell ref="M21:M22"/>
    <mergeCell ref="O21:O22"/>
    <mergeCell ref="Q21:Q22"/>
    <mergeCell ref="A19:A20"/>
    <mergeCell ref="B19:B20"/>
    <mergeCell ref="C19:C20"/>
    <mergeCell ref="E19:E20"/>
    <mergeCell ref="G19:G20"/>
    <mergeCell ref="I19:I20"/>
    <mergeCell ref="K19:K20"/>
    <mergeCell ref="M19:M20"/>
    <mergeCell ref="O19:O20"/>
    <mergeCell ref="Q14:Q15"/>
    <mergeCell ref="A17:A18"/>
    <mergeCell ref="B17:B18"/>
    <mergeCell ref="C17:D18"/>
    <mergeCell ref="E17:F18"/>
    <mergeCell ref="G17:H18"/>
    <mergeCell ref="I17:J18"/>
    <mergeCell ref="K17:L18"/>
    <mergeCell ref="M17:N18"/>
    <mergeCell ref="O17:P18"/>
    <mergeCell ref="Q17:Q18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</mergeCells>
  <pageMargins left="0.11811023622047245" right="0.11811023622047245" top="0.74803149606299213" bottom="2.5099999999999998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U28" sqref="U28"/>
    </sheetView>
  </sheetViews>
  <sheetFormatPr defaultRowHeight="15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 thickBot="1">
      <c r="A2" s="92" t="s">
        <v>81</v>
      </c>
      <c r="B2" s="99" t="s">
        <v>1</v>
      </c>
      <c r="C2" s="100" t="str">
        <f>+B4</f>
        <v>Sp.Stad Flits</v>
      </c>
      <c r="D2" s="100"/>
      <c r="E2" s="100" t="str">
        <f>+B6</f>
        <v>VCH Set up</v>
      </c>
      <c r="F2" s="100"/>
      <c r="G2" s="100" t="str">
        <f>+B8</f>
        <v>AMVJ / Mart. Zeesterren</v>
      </c>
      <c r="H2" s="100"/>
      <c r="I2" s="100" t="str">
        <f>+B10</f>
        <v>Sp.Stad Super Winnaars2</v>
      </c>
      <c r="J2" s="100"/>
      <c r="K2" s="100" t="str">
        <f>+B12</f>
        <v/>
      </c>
      <c r="L2" s="100"/>
      <c r="M2" s="100" t="str">
        <f>+B14</f>
        <v/>
      </c>
      <c r="N2" s="100"/>
      <c r="O2" s="101" t="s">
        <v>2</v>
      </c>
      <c r="P2" s="101"/>
      <c r="Q2" s="99" t="s">
        <v>3</v>
      </c>
    </row>
    <row r="3" spans="1:17" ht="14.45" customHeight="1" thickBot="1">
      <c r="A3" s="92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101"/>
      <c r="Q3" s="99"/>
    </row>
    <row r="4" spans="1:17" ht="15" customHeight="1" thickBot="1">
      <c r="A4" s="92" t="s">
        <v>82</v>
      </c>
      <c r="B4" s="93" t="str">
        <f>IFERROR(VLOOKUP(A4,[1]teams!$B$1:$C$99,2,0),"")</f>
        <v>Sp.Stad Flits</v>
      </c>
      <c r="C4" s="98"/>
      <c r="D4" s="25"/>
      <c r="E4" s="85">
        <v>2</v>
      </c>
      <c r="F4" s="20">
        <v>0</v>
      </c>
      <c r="G4" s="71">
        <v>0</v>
      </c>
      <c r="H4" s="20">
        <v>-12</v>
      </c>
      <c r="I4" s="71">
        <v>2</v>
      </c>
      <c r="J4" s="20">
        <v>-4</v>
      </c>
      <c r="K4" s="71"/>
      <c r="L4" s="20"/>
      <c r="M4" s="73"/>
      <c r="N4" s="22"/>
      <c r="O4" s="95">
        <f>IF(AND(C4="",E4="",G4="",I4="",K4="",M4=""),"",C4+E4+G4+I4+K4+M4)</f>
        <v>4</v>
      </c>
      <c r="P4" s="26">
        <f>IF(AND(D4="",F4="",H4="",J4="",L4="",N4=""),"",D4+F4+H4+J4+L4+N4)</f>
        <v>-16</v>
      </c>
      <c r="Q4" s="67" t="s">
        <v>7</v>
      </c>
    </row>
    <row r="5" spans="1:17" ht="14.45" customHeight="1" thickBot="1">
      <c r="A5" s="92"/>
      <c r="B5" s="93"/>
      <c r="C5" s="98"/>
      <c r="D5" s="27"/>
      <c r="E5" s="85"/>
      <c r="F5" s="1"/>
      <c r="G5" s="71"/>
      <c r="H5" s="2"/>
      <c r="I5" s="71"/>
      <c r="J5" s="2"/>
      <c r="K5" s="71"/>
      <c r="L5" s="2"/>
      <c r="M5" s="73"/>
      <c r="N5" s="3"/>
      <c r="O5" s="95"/>
      <c r="P5" s="28"/>
      <c r="Q5" s="67"/>
    </row>
    <row r="6" spans="1:17" ht="15" customHeight="1" thickBot="1">
      <c r="A6" s="92" t="s">
        <v>83</v>
      </c>
      <c r="B6" s="93" t="str">
        <f>IFERROR(VLOOKUP(A6,[1]teams!$B$1:$C$99,2,0),"")</f>
        <v>VCH Set up</v>
      </c>
      <c r="C6" s="68">
        <v>2</v>
      </c>
      <c r="D6" s="20"/>
      <c r="E6" s="96"/>
      <c r="F6" s="29"/>
      <c r="G6" s="70">
        <v>0</v>
      </c>
      <c r="H6" s="16"/>
      <c r="I6" s="71">
        <v>4</v>
      </c>
      <c r="J6" s="14"/>
      <c r="K6" s="72"/>
      <c r="L6" s="16"/>
      <c r="M6" s="73"/>
      <c r="N6" s="17"/>
      <c r="O6" s="95">
        <f>IF(AND(C6="",E6="",G6="",I6="",K6="",M6=""),"",C6+E6+G6+I6+K6+M6)</f>
        <v>6</v>
      </c>
      <c r="P6" s="26" t="str">
        <f>IF(AND(D6="",F6="",H6="",J6="",L6="",N6=""),"",D6+F6+H6+J6+L6+N6)</f>
        <v/>
      </c>
      <c r="Q6" s="67" t="s">
        <v>5</v>
      </c>
    </row>
    <row r="7" spans="1:17" ht="14.45" customHeight="1" thickBot="1">
      <c r="A7" s="92"/>
      <c r="B7" s="93"/>
      <c r="C7" s="68"/>
      <c r="D7" s="2"/>
      <c r="E7" s="96"/>
      <c r="F7" s="27"/>
      <c r="G7" s="70"/>
      <c r="H7" s="1"/>
      <c r="I7" s="71"/>
      <c r="J7" s="4"/>
      <c r="K7" s="72"/>
      <c r="L7" s="2"/>
      <c r="M7" s="73"/>
      <c r="N7" s="3"/>
      <c r="O7" s="95"/>
      <c r="P7" s="28"/>
      <c r="Q7" s="67"/>
    </row>
    <row r="8" spans="1:17" ht="15" customHeight="1" thickBot="1">
      <c r="A8" s="92" t="s">
        <v>84</v>
      </c>
      <c r="B8" s="93" t="str">
        <f>IFERROR(VLOOKUP(A8,[1]teams!$B$1:$C$99,2,0),"")</f>
        <v>AMVJ / Mart. Zeesterren</v>
      </c>
      <c r="C8" s="68">
        <v>4</v>
      </c>
      <c r="D8" s="30"/>
      <c r="E8" s="71">
        <v>4</v>
      </c>
      <c r="F8" s="16"/>
      <c r="G8" s="96"/>
      <c r="H8" s="29"/>
      <c r="I8" s="72">
        <v>2</v>
      </c>
      <c r="J8" s="16"/>
      <c r="K8" s="72"/>
      <c r="L8" s="16"/>
      <c r="M8" s="73"/>
      <c r="N8" s="17"/>
      <c r="O8" s="95">
        <f>IF(AND(C8="",E8="",G8="",I8="",K8="",M8=""),"",C8+E8+G8+I8+K8+M8)</f>
        <v>10</v>
      </c>
      <c r="P8" s="26" t="str">
        <f>IF(AND(D8="",F8="",H8="",J8="",L8="",N8=""),"",D8+F8+H8+J8+L8+N8)</f>
        <v/>
      </c>
      <c r="Q8" s="67" t="s">
        <v>9</v>
      </c>
    </row>
    <row r="9" spans="1:17" ht="14.45" customHeight="1" thickBot="1">
      <c r="A9" s="92"/>
      <c r="B9" s="93"/>
      <c r="C9" s="68"/>
      <c r="D9" s="2"/>
      <c r="E9" s="71"/>
      <c r="F9" s="2"/>
      <c r="G9" s="96"/>
      <c r="H9" s="27"/>
      <c r="I9" s="72"/>
      <c r="J9" s="2"/>
      <c r="K9" s="72"/>
      <c r="L9" s="2"/>
      <c r="M9" s="73"/>
      <c r="N9" s="3"/>
      <c r="O9" s="95"/>
      <c r="P9" s="31"/>
      <c r="Q9" s="67"/>
    </row>
    <row r="10" spans="1:17" ht="15" customHeight="1" thickBot="1">
      <c r="A10" s="92" t="s">
        <v>85</v>
      </c>
      <c r="B10" s="93" t="str">
        <f>IFERROR(VLOOKUP(A10,[1]teams!$B$1:$C$99,2,0),"")</f>
        <v>Sp.Stad Super Winnaars2</v>
      </c>
      <c r="C10" s="75">
        <v>2</v>
      </c>
      <c r="D10" s="16">
        <v>4</v>
      </c>
      <c r="E10" s="72">
        <v>0</v>
      </c>
      <c r="F10" s="16">
        <v>-15</v>
      </c>
      <c r="G10" s="72">
        <v>2</v>
      </c>
      <c r="H10" s="16">
        <v>-2</v>
      </c>
      <c r="I10" s="96"/>
      <c r="J10" s="29"/>
      <c r="K10" s="97"/>
      <c r="L10" s="16"/>
      <c r="M10" s="72"/>
      <c r="N10" s="17"/>
      <c r="O10" s="95">
        <f>IF(AND(C10="",E10="",G10="",I10="",K10="",M10=""),"",C10+E10+G10+I10+K10+M10)</f>
        <v>4</v>
      </c>
      <c r="P10" s="26">
        <f>IF(AND(D10="",F10="",H10="",J10="",L10="",N10=""),"",D10+F10+H10+J10+L10+N10)</f>
        <v>-13</v>
      </c>
      <c r="Q10" s="67" t="s">
        <v>11</v>
      </c>
    </row>
    <row r="11" spans="1:17" ht="14.45" customHeight="1" thickBot="1">
      <c r="A11" s="92"/>
      <c r="B11" s="93"/>
      <c r="C11" s="75"/>
      <c r="D11" s="2"/>
      <c r="E11" s="72"/>
      <c r="F11" s="2"/>
      <c r="G11" s="72"/>
      <c r="H11" s="2"/>
      <c r="I11" s="96"/>
      <c r="J11" s="27"/>
      <c r="K11" s="97"/>
      <c r="L11" s="2"/>
      <c r="M11" s="72"/>
      <c r="N11" s="3"/>
      <c r="O11" s="95"/>
      <c r="P11" s="28"/>
      <c r="Q11" s="67"/>
    </row>
    <row r="12" spans="1:17" ht="15" customHeight="1" thickBot="1">
      <c r="A12" s="92" t="s">
        <v>86</v>
      </c>
      <c r="B12" s="93" t="str">
        <f>IFERROR(VLOOKUP(A12,[1]teams!$B$1:$C$99,2,0),"")</f>
        <v/>
      </c>
      <c r="C12" s="75"/>
      <c r="D12" s="16"/>
      <c r="E12" s="72"/>
      <c r="F12" s="16"/>
      <c r="G12" s="72"/>
      <c r="H12" s="16"/>
      <c r="I12" s="72"/>
      <c r="J12" s="16"/>
      <c r="K12" s="96"/>
      <c r="L12" s="29"/>
      <c r="M12" s="97"/>
      <c r="N12" s="17"/>
      <c r="O12" s="95" t="str">
        <f>IF(AND(C12="",E12="",G12="",I12="",K12="",M12=""),"",C12+E12+G12+I12+K12+M12)</f>
        <v/>
      </c>
      <c r="P12" s="26" t="str">
        <f>IF(AND(D12="",F12="",H12="",J12="",L12="",N12=""),"",D12+F12+H12+J12+L12+N12)</f>
        <v/>
      </c>
      <c r="Q12" s="67"/>
    </row>
    <row r="13" spans="1:17" ht="14.45" customHeight="1" thickBot="1">
      <c r="A13" s="92"/>
      <c r="B13" s="93"/>
      <c r="C13" s="75"/>
      <c r="D13" s="2"/>
      <c r="E13" s="72"/>
      <c r="F13" s="2"/>
      <c r="G13" s="72"/>
      <c r="H13" s="2"/>
      <c r="I13" s="72"/>
      <c r="J13" s="2"/>
      <c r="K13" s="96"/>
      <c r="L13" s="27"/>
      <c r="M13" s="97"/>
      <c r="N13" s="3"/>
      <c r="O13" s="95"/>
      <c r="P13" s="28"/>
      <c r="Q13" s="67"/>
    </row>
    <row r="14" spans="1:17" ht="15" customHeight="1" thickBot="1">
      <c r="A14" s="92" t="s">
        <v>87</v>
      </c>
      <c r="B14" s="93" t="str">
        <f>IFERROR(VLOOKUP(A14,[1]teams!$B$1:$C$99,2,0),"")</f>
        <v/>
      </c>
      <c r="C14" s="76"/>
      <c r="D14" s="20"/>
      <c r="E14" s="77"/>
      <c r="F14" s="20"/>
      <c r="G14" s="77"/>
      <c r="H14" s="20"/>
      <c r="I14" s="77"/>
      <c r="J14" s="20"/>
      <c r="K14" s="77"/>
      <c r="L14" s="20"/>
      <c r="M14" s="94"/>
      <c r="N14" s="32"/>
      <c r="O14" s="95" t="str">
        <f>IF(AND(C14="",E14="",G14="",I14="",K14="",M14=""),"",C14+E14+G14+I14+K14+M14)</f>
        <v/>
      </c>
      <c r="P14" s="26" t="str">
        <f>IF(AND(D14="",F14="",H14="",J14="",L14="",N14=""),"",D14+F14+H14+J14+L14+N14)</f>
        <v/>
      </c>
      <c r="Q14" s="67"/>
    </row>
    <row r="15" spans="1:17" ht="34.5" thickBot="1">
      <c r="A15" s="92"/>
      <c r="B15" s="93"/>
      <c r="C15" s="76"/>
      <c r="D15" s="6"/>
      <c r="E15" s="77"/>
      <c r="F15" s="6"/>
      <c r="G15" s="77"/>
      <c r="H15" s="6"/>
      <c r="I15" s="77"/>
      <c r="J15" s="6"/>
      <c r="K15" s="77"/>
      <c r="L15" s="6"/>
      <c r="M15" s="94"/>
      <c r="N15" s="33"/>
      <c r="O15" s="95"/>
      <c r="P15" s="28"/>
      <c r="Q15" s="67"/>
    </row>
    <row r="16" spans="1:17" ht="14.45" customHeight="1" thickBot="1"/>
    <row r="17" spans="1:19" ht="14.45" customHeight="1" thickBot="1">
      <c r="A17" s="92" t="s">
        <v>81</v>
      </c>
      <c r="B17" s="99" t="s">
        <v>14</v>
      </c>
      <c r="C17" s="100" t="str">
        <f>+B19</f>
        <v>H'stede Kanjers</v>
      </c>
      <c r="D17" s="100"/>
      <c r="E17" s="100" t="str">
        <f>+B21</f>
        <v>VCH Spike</v>
      </c>
      <c r="F17" s="100"/>
      <c r="G17" s="100" t="str">
        <f>+B23</f>
        <v>SAS Smash</v>
      </c>
      <c r="H17" s="100"/>
      <c r="I17" s="100" t="str">
        <f>+B25</f>
        <v>Sp.Stad Super Winnaars1</v>
      </c>
      <c r="J17" s="100"/>
      <c r="K17" s="100" t="str">
        <f>+B27</f>
        <v/>
      </c>
      <c r="L17" s="100"/>
      <c r="M17" s="100" t="str">
        <f>+B29</f>
        <v/>
      </c>
      <c r="N17" s="100"/>
      <c r="O17" s="100"/>
      <c r="P17" s="100"/>
      <c r="Q17" s="101" t="s">
        <v>2</v>
      </c>
      <c r="R17" s="101"/>
      <c r="S17" s="34" t="s">
        <v>3</v>
      </c>
    </row>
    <row r="18" spans="1:19" ht="14.45" customHeight="1" thickBot="1">
      <c r="A18" s="92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  <c r="R18" s="101"/>
      <c r="S18" s="35"/>
    </row>
    <row r="19" spans="1:19" ht="15" customHeight="1" thickBot="1">
      <c r="A19" s="92" t="s">
        <v>88</v>
      </c>
      <c r="B19" s="93" t="str">
        <f>IFERROR(VLOOKUP(A19,[1]teams!$B$1:$C$99,2,0),"")</f>
        <v>H'stede Kanjers</v>
      </c>
      <c r="C19" s="98"/>
      <c r="D19" s="25"/>
      <c r="E19" s="85">
        <v>2</v>
      </c>
      <c r="F19" s="20">
        <v>9</v>
      </c>
      <c r="G19" s="71">
        <v>4</v>
      </c>
      <c r="H19" s="20">
        <v>9</v>
      </c>
      <c r="I19" s="71">
        <v>4</v>
      </c>
      <c r="J19" s="20">
        <v>43</v>
      </c>
      <c r="K19" s="71"/>
      <c r="L19" s="20"/>
      <c r="M19" s="73"/>
      <c r="N19" s="19"/>
      <c r="O19" s="103"/>
      <c r="P19" s="10"/>
      <c r="Q19" s="102">
        <f>IF(AND(C19="",E19="",G19="",I19="",K19="",M19=""),"",C19+E19+G19+I19+K19+M19)</f>
        <v>10</v>
      </c>
      <c r="R19" s="26">
        <f>IF(AND(D19="",F19="",H19="",J19="",L19="",N19=""),"",D19+F19+H19+J19+L19+N19)</f>
        <v>61</v>
      </c>
      <c r="S19" s="40" t="s">
        <v>9</v>
      </c>
    </row>
    <row r="20" spans="1:19" ht="14.45" customHeight="1" thickBot="1">
      <c r="A20" s="92"/>
      <c r="B20" s="93"/>
      <c r="C20" s="98"/>
      <c r="D20" s="27"/>
      <c r="E20" s="85"/>
      <c r="F20" s="1"/>
      <c r="G20" s="71"/>
      <c r="H20" s="2"/>
      <c r="I20" s="71"/>
      <c r="J20" s="2"/>
      <c r="K20" s="71"/>
      <c r="L20" s="2"/>
      <c r="M20" s="73"/>
      <c r="N20" s="4"/>
      <c r="O20" s="103"/>
      <c r="P20" s="3"/>
      <c r="Q20" s="102"/>
      <c r="R20" s="28"/>
      <c r="S20" s="41"/>
    </row>
    <row r="21" spans="1:19" ht="15" customHeight="1" thickBot="1">
      <c r="A21" s="92" t="s">
        <v>89</v>
      </c>
      <c r="B21" s="93" t="str">
        <f>IFERROR(VLOOKUP(A21,[1]teams!$B$1:$C$99,2,0),"")</f>
        <v>VCH Spike</v>
      </c>
      <c r="C21" s="68">
        <v>2</v>
      </c>
      <c r="D21" s="20">
        <v>-9</v>
      </c>
      <c r="E21" s="96"/>
      <c r="F21" s="29"/>
      <c r="G21" s="70">
        <v>4</v>
      </c>
      <c r="H21" s="16">
        <v>19</v>
      </c>
      <c r="I21" s="71">
        <v>4</v>
      </c>
      <c r="J21" s="14">
        <v>24</v>
      </c>
      <c r="K21" s="72"/>
      <c r="L21" s="16"/>
      <c r="M21" s="73"/>
      <c r="N21" s="14"/>
      <c r="O21" s="75"/>
      <c r="P21" s="17"/>
      <c r="Q21" s="102">
        <f>IF(AND(C21="",E21="",G21="",I21="",K21="",M21=""),"",C21+E21+G21+I21+K21+M21)</f>
        <v>10</v>
      </c>
      <c r="R21" s="26">
        <f>IF(AND(D21="",F21="",H21="",J21="",L21="",N21=""),"",D21+F21+H21+J21+L21+N21)</f>
        <v>34</v>
      </c>
      <c r="S21" s="40" t="s">
        <v>5</v>
      </c>
    </row>
    <row r="22" spans="1:19" ht="14.45" customHeight="1" thickBot="1">
      <c r="A22" s="92"/>
      <c r="B22" s="93"/>
      <c r="C22" s="68"/>
      <c r="D22" s="2"/>
      <c r="E22" s="96"/>
      <c r="F22" s="27"/>
      <c r="G22" s="70"/>
      <c r="H22" s="1"/>
      <c r="I22" s="71"/>
      <c r="J22" s="4"/>
      <c r="K22" s="72"/>
      <c r="L22" s="2"/>
      <c r="M22" s="73"/>
      <c r="N22" s="4"/>
      <c r="O22" s="75"/>
      <c r="P22" s="3"/>
      <c r="Q22" s="102"/>
      <c r="R22" s="28"/>
      <c r="S22" s="41"/>
    </row>
    <row r="23" spans="1:19" ht="15" customHeight="1" thickBot="1">
      <c r="A23" s="92" t="s">
        <v>90</v>
      </c>
      <c r="B23" s="93" t="str">
        <f>IFERROR(VLOOKUP(A23,[1]teams!$B$1:$C$99,2,0),"")</f>
        <v>SAS Smash</v>
      </c>
      <c r="C23" s="68">
        <v>0</v>
      </c>
      <c r="D23" s="30"/>
      <c r="E23" s="71">
        <v>0</v>
      </c>
      <c r="F23" s="16"/>
      <c r="G23" s="96"/>
      <c r="H23" s="29"/>
      <c r="I23" s="72">
        <v>4</v>
      </c>
      <c r="J23" s="16"/>
      <c r="K23" s="72"/>
      <c r="L23" s="16"/>
      <c r="M23" s="73"/>
      <c r="N23" s="14"/>
      <c r="O23" s="75"/>
      <c r="P23" s="17"/>
      <c r="Q23" s="102">
        <f>IF(AND(C23="",E23="",G23="",I23="",K23="",M23=""),"",C23+E23+G23+I23+K23+M23)</f>
        <v>4</v>
      </c>
      <c r="R23" s="26" t="str">
        <f>IF(AND(D23="",F23="",H23="",J23="",L23="",N23=""),"",D23+F23+H23+J23+L23+N23)</f>
        <v/>
      </c>
      <c r="S23" s="40" t="s">
        <v>11</v>
      </c>
    </row>
    <row r="24" spans="1:19" ht="14.45" customHeight="1" thickBot="1">
      <c r="A24" s="92"/>
      <c r="B24" s="93"/>
      <c r="C24" s="68"/>
      <c r="D24" s="2"/>
      <c r="E24" s="71"/>
      <c r="F24" s="2"/>
      <c r="G24" s="96"/>
      <c r="H24" s="27"/>
      <c r="I24" s="72"/>
      <c r="J24" s="2"/>
      <c r="K24" s="72"/>
      <c r="L24" s="2"/>
      <c r="M24" s="73"/>
      <c r="N24" s="4"/>
      <c r="O24" s="75"/>
      <c r="P24" s="3"/>
      <c r="Q24" s="102"/>
      <c r="R24" s="31"/>
      <c r="S24" s="41" t="s">
        <v>52</v>
      </c>
    </row>
    <row r="25" spans="1:19" ht="15" customHeight="1" thickBot="1">
      <c r="A25" s="92" t="s">
        <v>91</v>
      </c>
      <c r="B25" s="93" t="str">
        <f>IFERROR(VLOOKUP(A25,[1]teams!$B$1:$C$99,2,0),"")</f>
        <v>Sp.Stad Super Winnaars1</v>
      </c>
      <c r="C25" s="75">
        <v>0</v>
      </c>
      <c r="D25" s="16"/>
      <c r="E25" s="72">
        <v>0</v>
      </c>
      <c r="F25" s="16"/>
      <c r="G25" s="72">
        <v>0</v>
      </c>
      <c r="H25" s="16"/>
      <c r="I25" s="96"/>
      <c r="J25" s="29"/>
      <c r="K25" s="97"/>
      <c r="L25" s="16"/>
      <c r="M25" s="72"/>
      <c r="N25" s="14"/>
      <c r="O25" s="75"/>
      <c r="P25" s="17"/>
      <c r="Q25" s="102">
        <f>IF(AND(C25="",E25="",G25="",I25="",K25="",M25=""),"",C25+E25+G25+I25+K25+M25)</f>
        <v>0</v>
      </c>
      <c r="R25" s="26" t="str">
        <f>IF(AND(D25="",F25="",H25="",J25="",L25="",N25=""),"",D25+F25+H25+J25+L25+N25)</f>
        <v/>
      </c>
      <c r="S25" s="40" t="s">
        <v>7</v>
      </c>
    </row>
    <row r="26" spans="1:19" ht="14.45" customHeight="1" thickBot="1">
      <c r="A26" s="92"/>
      <c r="B26" s="93"/>
      <c r="C26" s="75"/>
      <c r="D26" s="2"/>
      <c r="E26" s="72"/>
      <c r="F26" s="2"/>
      <c r="G26" s="72"/>
      <c r="H26" s="2"/>
      <c r="I26" s="96"/>
      <c r="J26" s="27"/>
      <c r="K26" s="97"/>
      <c r="L26" s="2"/>
      <c r="M26" s="72"/>
      <c r="N26" s="4"/>
      <c r="O26" s="75"/>
      <c r="P26" s="3"/>
      <c r="Q26" s="102"/>
      <c r="R26" s="28"/>
      <c r="S26" s="41"/>
    </row>
    <row r="27" spans="1:19" ht="15" customHeight="1" thickBot="1">
      <c r="A27" s="92" t="s">
        <v>93</v>
      </c>
      <c r="B27" s="93" t="str">
        <f>IFERROR(VLOOKUP(A27,[1]teams!$B$1:$C$99,2,0),"")</f>
        <v/>
      </c>
      <c r="C27" s="75"/>
      <c r="D27" s="16"/>
      <c r="E27" s="72"/>
      <c r="F27" s="16"/>
      <c r="G27" s="72"/>
      <c r="H27" s="16"/>
      <c r="I27" s="72"/>
      <c r="J27" s="16"/>
      <c r="K27" s="96"/>
      <c r="L27" s="29"/>
      <c r="M27" s="97"/>
      <c r="N27" s="14"/>
      <c r="O27" s="75"/>
      <c r="P27" s="17"/>
      <c r="Q27" s="102" t="str">
        <f>IF(AND(C27="",E27="",G27="",I27="",K27="",M27=""),"",C27+E27+G27+I27+K27+M27)</f>
        <v/>
      </c>
      <c r="R27" s="26" t="str">
        <f>IF(AND(D27="",F27="",H27="",J27="",L27="",N27=""),"",D27+F27+H27+J27+L27+N27)</f>
        <v/>
      </c>
      <c r="S27" s="36"/>
    </row>
    <row r="28" spans="1:19" ht="14.45" customHeight="1" thickBot="1">
      <c r="A28" s="92"/>
      <c r="B28" s="93"/>
      <c r="C28" s="75"/>
      <c r="D28" s="2"/>
      <c r="E28" s="72"/>
      <c r="F28" s="2"/>
      <c r="G28" s="72"/>
      <c r="H28" s="2"/>
      <c r="I28" s="72"/>
      <c r="J28" s="2"/>
      <c r="K28" s="96"/>
      <c r="L28" s="27"/>
      <c r="M28" s="97"/>
      <c r="N28" s="4"/>
      <c r="O28" s="75"/>
      <c r="P28" s="3"/>
      <c r="Q28" s="102"/>
      <c r="R28" s="28"/>
      <c r="S28" s="37"/>
    </row>
    <row r="29" spans="1:19" ht="15" customHeight="1" thickBot="1">
      <c r="A29" s="92" t="s">
        <v>94</v>
      </c>
      <c r="B29" s="93" t="str">
        <f>IFERROR(VLOOKUP(A29,[1]teams!$B$1:$C$99,2,0),"")</f>
        <v/>
      </c>
      <c r="C29" s="104"/>
      <c r="D29" s="16"/>
      <c r="E29" s="105"/>
      <c r="F29" s="16"/>
      <c r="G29" s="105"/>
      <c r="H29" s="16"/>
      <c r="I29" s="105"/>
      <c r="J29" s="16"/>
      <c r="K29" s="105"/>
      <c r="L29" s="16"/>
      <c r="M29" s="106"/>
      <c r="N29" s="38"/>
      <c r="O29" s="104"/>
      <c r="P29" s="17"/>
      <c r="Q29" s="102" t="str">
        <f>IF(AND(C29="",E29="",G29="",I29="",K29="",M29=""),"",C29+E29+G29+I29+K29+M29)</f>
        <v/>
      </c>
      <c r="R29" s="26" t="str">
        <f>IF(AND(D29="",F29="",H29="",J29="",L29="",N29=""),"",D29+F29+H29+J29+L29+N29)</f>
        <v/>
      </c>
      <c r="S29" s="36"/>
    </row>
    <row r="30" spans="1:19" ht="14.45" customHeight="1" thickBot="1">
      <c r="A30" s="92"/>
      <c r="B30" s="93"/>
      <c r="C30" s="104"/>
      <c r="D30" s="6"/>
      <c r="E30" s="105"/>
      <c r="F30" s="6"/>
      <c r="G30" s="105"/>
      <c r="H30" s="6"/>
      <c r="I30" s="105"/>
      <c r="J30" s="6"/>
      <c r="K30" s="105"/>
      <c r="L30" s="6"/>
      <c r="M30" s="106"/>
      <c r="N30" s="33"/>
      <c r="O30" s="104"/>
      <c r="P30" s="39"/>
      <c r="Q30" s="102"/>
      <c r="R30" s="28"/>
      <c r="S30" s="37"/>
    </row>
    <row r="31" spans="1:19" ht="14.45" customHeight="1" thickBot="1"/>
    <row r="32" spans="1:19" ht="15" customHeight="1" thickBot="1">
      <c r="A32" s="92" t="s">
        <v>81</v>
      </c>
      <c r="B32" s="99" t="s">
        <v>21</v>
      </c>
      <c r="C32" s="100" t="str">
        <f>+B34</f>
        <v>VHZ Thomahawk</v>
      </c>
      <c r="D32" s="100"/>
      <c r="E32" s="100" t="str">
        <f>+B36</f>
        <v>Sp.Stad Volleyboys</v>
      </c>
      <c r="F32" s="100"/>
      <c r="G32" s="100" t="str">
        <f>+B38</f>
        <v>VCH Time Out</v>
      </c>
      <c r="H32" s="100"/>
      <c r="I32" s="100" t="str">
        <f>+B40</f>
        <v>VCH Switch</v>
      </c>
      <c r="J32" s="100"/>
      <c r="K32" s="100" t="str">
        <f>+B42</f>
        <v/>
      </c>
      <c r="L32" s="100"/>
      <c r="M32" s="100" t="str">
        <f>+B44</f>
        <v/>
      </c>
      <c r="N32" s="100"/>
      <c r="O32" s="101" t="s">
        <v>2</v>
      </c>
      <c r="P32" s="101"/>
      <c r="Q32" s="99" t="s">
        <v>3</v>
      </c>
    </row>
    <row r="33" spans="1:17" ht="15.75" thickBot="1">
      <c r="A33" s="92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  <c r="P33" s="101"/>
      <c r="Q33" s="99"/>
    </row>
    <row r="34" spans="1:17" ht="15.75" thickBot="1">
      <c r="A34" s="92" t="s">
        <v>111</v>
      </c>
      <c r="B34" s="93" t="str">
        <f>IFERROR(VLOOKUP(A34,[1]teams!$B$1:$C$99,2,0),"")</f>
        <v>VHZ Thomahawk</v>
      </c>
      <c r="C34" s="98"/>
      <c r="D34" s="25"/>
      <c r="E34" s="85">
        <v>0</v>
      </c>
      <c r="F34" s="20"/>
      <c r="G34" s="71">
        <v>0</v>
      </c>
      <c r="H34" s="20"/>
      <c r="I34" s="71">
        <v>0</v>
      </c>
      <c r="J34" s="20"/>
      <c r="K34" s="71"/>
      <c r="L34" s="20"/>
      <c r="M34" s="73"/>
      <c r="N34" s="22"/>
      <c r="O34" s="95">
        <f>IF(AND(C34="",E34="",G34="",I34="",K34="",M34=""),"",C34+E34+G34+I34+K34+M34)</f>
        <v>0</v>
      </c>
      <c r="P34" s="26" t="str">
        <f>IF(AND(D34="",F34="",H34="",J34="",L34="",N34=""),"",D34+F34+H34+J34+L34+N34)</f>
        <v/>
      </c>
      <c r="Q34" s="67" t="s">
        <v>7</v>
      </c>
    </row>
    <row r="35" spans="1:17" ht="34.5" thickBot="1">
      <c r="A35" s="92"/>
      <c r="B35" s="93"/>
      <c r="C35" s="98"/>
      <c r="D35" s="27"/>
      <c r="E35" s="85"/>
      <c r="F35" s="1"/>
      <c r="G35" s="71"/>
      <c r="H35" s="2"/>
      <c r="I35" s="71"/>
      <c r="J35" s="2"/>
      <c r="K35" s="71"/>
      <c r="L35" s="2"/>
      <c r="M35" s="73"/>
      <c r="N35" s="3"/>
      <c r="O35" s="95"/>
      <c r="P35" s="28"/>
      <c r="Q35" s="67"/>
    </row>
    <row r="36" spans="1:17" ht="15.75" thickBot="1">
      <c r="A36" s="92" t="s">
        <v>112</v>
      </c>
      <c r="B36" s="93" t="str">
        <f>IFERROR(VLOOKUP(A36,[1]teams!$B$1:$C$99,2,0),"")</f>
        <v>Sp.Stad Volleyboys</v>
      </c>
      <c r="C36" s="68">
        <v>4</v>
      </c>
      <c r="D36" s="20"/>
      <c r="E36" s="96"/>
      <c r="F36" s="29"/>
      <c r="G36" s="70">
        <v>4</v>
      </c>
      <c r="H36" s="16"/>
      <c r="I36" s="71">
        <v>4</v>
      </c>
      <c r="J36" s="14"/>
      <c r="K36" s="72"/>
      <c r="L36" s="16"/>
      <c r="M36" s="73"/>
      <c r="N36" s="17"/>
      <c r="O36" s="95">
        <f>IF(AND(C36="",E36="",G36="",I36="",K36="",M36=""),"",C36+E36+G36+I36+K36+M36)</f>
        <v>12</v>
      </c>
      <c r="P36" s="26" t="str">
        <f>IF(AND(D36="",F36="",H36="",J36="",L36="",N36=""),"",D36+F36+H36+J36+L36+N36)</f>
        <v/>
      </c>
      <c r="Q36" s="67" t="s">
        <v>9</v>
      </c>
    </row>
    <row r="37" spans="1:17" ht="34.5" thickBot="1">
      <c r="A37" s="92"/>
      <c r="B37" s="93"/>
      <c r="C37" s="68"/>
      <c r="D37" s="2"/>
      <c r="E37" s="96"/>
      <c r="F37" s="27"/>
      <c r="G37" s="70"/>
      <c r="H37" s="1"/>
      <c r="I37" s="71"/>
      <c r="J37" s="4"/>
      <c r="K37" s="72"/>
      <c r="L37" s="2"/>
      <c r="M37" s="73"/>
      <c r="N37" s="3"/>
      <c r="O37" s="95"/>
      <c r="P37" s="28"/>
      <c r="Q37" s="67"/>
    </row>
    <row r="38" spans="1:17" ht="15.75" thickBot="1">
      <c r="A38" s="92" t="s">
        <v>113</v>
      </c>
      <c r="B38" s="93" t="str">
        <f>IFERROR(VLOOKUP(A38,[1]teams!$B$1:$C$99,2,0),"")</f>
        <v>VCH Time Out</v>
      </c>
      <c r="C38" s="68">
        <v>4</v>
      </c>
      <c r="D38" s="30"/>
      <c r="E38" s="71">
        <v>0</v>
      </c>
      <c r="F38" s="16"/>
      <c r="G38" s="96"/>
      <c r="H38" s="29"/>
      <c r="I38" s="72">
        <v>0</v>
      </c>
      <c r="J38" s="16"/>
      <c r="K38" s="72"/>
      <c r="L38" s="16"/>
      <c r="M38" s="73"/>
      <c r="N38" s="17"/>
      <c r="O38" s="95">
        <f>IF(AND(C38="",E38="",G38="",I38="",K38="",M38=""),"",C38+E38+G38+I38+K38+M38)</f>
        <v>4</v>
      </c>
      <c r="P38" s="26" t="str">
        <f>IF(AND(D38="",F38="",H38="",J38="",L38="",N38=""),"",D38+F38+H38+J38+L38+N38)</f>
        <v/>
      </c>
      <c r="Q38" s="67" t="s">
        <v>11</v>
      </c>
    </row>
    <row r="39" spans="1:17" ht="34.5" thickBot="1">
      <c r="A39" s="92"/>
      <c r="B39" s="93"/>
      <c r="C39" s="68"/>
      <c r="D39" s="2"/>
      <c r="E39" s="71"/>
      <c r="F39" s="2"/>
      <c r="G39" s="96"/>
      <c r="H39" s="27"/>
      <c r="I39" s="72"/>
      <c r="J39" s="2"/>
      <c r="K39" s="72"/>
      <c r="L39" s="2"/>
      <c r="M39" s="73"/>
      <c r="N39" s="3"/>
      <c r="O39" s="95"/>
      <c r="P39" s="31"/>
      <c r="Q39" s="67"/>
    </row>
    <row r="40" spans="1:17" ht="15.75" thickBot="1">
      <c r="A40" s="92" t="s">
        <v>114</v>
      </c>
      <c r="B40" s="93" t="str">
        <f>IFERROR(VLOOKUP(A40,[1]teams!$B$1:$C$99,2,0),"")</f>
        <v>VCH Switch</v>
      </c>
      <c r="C40" s="75">
        <v>4</v>
      </c>
      <c r="D40" s="16"/>
      <c r="E40" s="72">
        <v>0</v>
      </c>
      <c r="F40" s="16"/>
      <c r="G40" s="72">
        <v>4</v>
      </c>
      <c r="H40" s="16"/>
      <c r="I40" s="96"/>
      <c r="J40" s="29"/>
      <c r="K40" s="97"/>
      <c r="L40" s="16"/>
      <c r="M40" s="72"/>
      <c r="N40" s="17"/>
      <c r="O40" s="95">
        <f>IF(AND(C40="",E40="",G40="",I40="",K40="",M40=""),"",C40+E40+G40+I40+K40+M40)</f>
        <v>8</v>
      </c>
      <c r="P40" s="26" t="str">
        <f>IF(AND(D40="",F40="",H40="",J40="",L40="",N40=""),"",D40+F40+H40+J40+L40+N40)</f>
        <v/>
      </c>
      <c r="Q40" s="67" t="s">
        <v>5</v>
      </c>
    </row>
    <row r="41" spans="1:17" ht="34.5" thickBot="1">
      <c r="A41" s="92"/>
      <c r="B41" s="93"/>
      <c r="C41" s="75"/>
      <c r="D41" s="2"/>
      <c r="E41" s="72"/>
      <c r="F41" s="2"/>
      <c r="G41" s="72"/>
      <c r="H41" s="2"/>
      <c r="I41" s="96"/>
      <c r="J41" s="27"/>
      <c r="K41" s="97"/>
      <c r="L41" s="2"/>
      <c r="M41" s="72"/>
      <c r="N41" s="3"/>
      <c r="O41" s="95"/>
      <c r="P41" s="28"/>
      <c r="Q41" s="67"/>
    </row>
    <row r="42" spans="1:17" ht="15.75" thickBot="1">
      <c r="A42" s="92" t="s">
        <v>115</v>
      </c>
      <c r="B42" s="93" t="str">
        <f>IFERROR(VLOOKUP(A42,[1]teams!$B$1:$C$99,2,0),"")</f>
        <v/>
      </c>
      <c r="C42" s="75"/>
      <c r="D42" s="16"/>
      <c r="E42" s="72"/>
      <c r="F42" s="16"/>
      <c r="G42" s="72"/>
      <c r="H42" s="16"/>
      <c r="I42" s="72"/>
      <c r="J42" s="16"/>
      <c r="K42" s="96"/>
      <c r="L42" s="29"/>
      <c r="M42" s="97"/>
      <c r="N42" s="17"/>
      <c r="O42" s="95" t="str">
        <f>IF(AND(C42="",E42="",G42="",I42="",K42="",M42=""),"",C42+E42+G42+I42+K42+M42)</f>
        <v/>
      </c>
      <c r="P42" s="26" t="str">
        <f>IF(AND(D42="",F42="",H42="",J42="",L42="",N42=""),"",D42+F42+H42+J42+L42+N42)</f>
        <v/>
      </c>
      <c r="Q42" s="67"/>
    </row>
    <row r="43" spans="1:17" ht="34.5" thickBot="1">
      <c r="A43" s="92"/>
      <c r="B43" s="93"/>
      <c r="C43" s="75"/>
      <c r="D43" s="2"/>
      <c r="E43" s="72"/>
      <c r="F43" s="2"/>
      <c r="G43" s="72"/>
      <c r="H43" s="2"/>
      <c r="I43" s="72"/>
      <c r="J43" s="2"/>
      <c r="K43" s="96"/>
      <c r="L43" s="27"/>
      <c r="M43" s="97"/>
      <c r="N43" s="3"/>
      <c r="O43" s="95"/>
      <c r="P43" s="28"/>
      <c r="Q43" s="67"/>
    </row>
    <row r="44" spans="1:17" ht="15.75" thickBot="1">
      <c r="A44" s="92" t="s">
        <v>116</v>
      </c>
      <c r="B44" s="93" t="str">
        <f>IFERROR(VLOOKUP(A44,[1]teams!$B$1:$C$99,2,0),"")</f>
        <v/>
      </c>
      <c r="C44" s="76"/>
      <c r="D44" s="20"/>
      <c r="E44" s="77"/>
      <c r="F44" s="20"/>
      <c r="G44" s="77"/>
      <c r="H44" s="20"/>
      <c r="I44" s="77"/>
      <c r="J44" s="20"/>
      <c r="K44" s="77"/>
      <c r="L44" s="20"/>
      <c r="M44" s="94"/>
      <c r="N44" s="32"/>
      <c r="O44" s="95" t="str">
        <f>IF(AND(C44="",E44="",G44="",I44="",K44="",M44=""),"",C44+E44+G44+I44+K44+M44)</f>
        <v/>
      </c>
      <c r="P44" s="26" t="str">
        <f>IF(AND(D44="",F44="",H44="",J44="",L44="",N44=""),"",D44+F44+H44+J44+L44+N44)</f>
        <v/>
      </c>
      <c r="Q44" s="67"/>
    </row>
    <row r="45" spans="1:17" ht="34.5" thickBot="1">
      <c r="A45" s="92"/>
      <c r="B45" s="93"/>
      <c r="C45" s="76"/>
      <c r="D45" s="6"/>
      <c r="E45" s="77"/>
      <c r="F45" s="6"/>
      <c r="G45" s="77"/>
      <c r="H45" s="6"/>
      <c r="I45" s="77"/>
      <c r="J45" s="6"/>
      <c r="K45" s="77"/>
      <c r="L45" s="6"/>
      <c r="M45" s="94"/>
      <c r="N45" s="33"/>
      <c r="O45" s="95"/>
      <c r="P45" s="28"/>
      <c r="Q45" s="67"/>
    </row>
  </sheetData>
  <mergeCells count="210">
    <mergeCell ref="M32:N33"/>
    <mergeCell ref="O32:P33"/>
    <mergeCell ref="Q32:Q33"/>
    <mergeCell ref="O23:O24"/>
    <mergeCell ref="Q23:Q24"/>
    <mergeCell ref="I23:I24"/>
    <mergeCell ref="K27:K28"/>
    <mergeCell ref="M27:M28"/>
    <mergeCell ref="O27:O28"/>
    <mergeCell ref="Q27:Q28"/>
    <mergeCell ref="A29:A30"/>
    <mergeCell ref="B29:B30"/>
    <mergeCell ref="C29:C30"/>
    <mergeCell ref="E29:E30"/>
    <mergeCell ref="G29:G30"/>
    <mergeCell ref="A27:A28"/>
    <mergeCell ref="B27:B28"/>
    <mergeCell ref="C27:C28"/>
    <mergeCell ref="E27:E28"/>
    <mergeCell ref="G27:G28"/>
    <mergeCell ref="I27:I28"/>
    <mergeCell ref="I29:I30"/>
    <mergeCell ref="K29:K30"/>
    <mergeCell ref="M29:M30"/>
    <mergeCell ref="O29:O30"/>
    <mergeCell ref="Q29:Q30"/>
    <mergeCell ref="M21:M22"/>
    <mergeCell ref="O21:O22"/>
    <mergeCell ref="Q21:Q22"/>
    <mergeCell ref="K19:K20"/>
    <mergeCell ref="M19:M20"/>
    <mergeCell ref="O19:O20"/>
    <mergeCell ref="Q19:Q20"/>
    <mergeCell ref="A25:A26"/>
    <mergeCell ref="B25:B26"/>
    <mergeCell ref="C25:C26"/>
    <mergeCell ref="E25:E26"/>
    <mergeCell ref="G25:G26"/>
    <mergeCell ref="A23:A24"/>
    <mergeCell ref="B23:B24"/>
    <mergeCell ref="C23:C24"/>
    <mergeCell ref="E23:E24"/>
    <mergeCell ref="G23:G24"/>
    <mergeCell ref="I25:I26"/>
    <mergeCell ref="K25:K26"/>
    <mergeCell ref="M25:M26"/>
    <mergeCell ref="O25:O26"/>
    <mergeCell ref="Q25:Q26"/>
    <mergeCell ref="K23:K24"/>
    <mergeCell ref="M23:M24"/>
    <mergeCell ref="Q14:Q15"/>
    <mergeCell ref="A17:A18"/>
    <mergeCell ref="B17:B18"/>
    <mergeCell ref="C17:D18"/>
    <mergeCell ref="E17:F18"/>
    <mergeCell ref="G17:H18"/>
    <mergeCell ref="I17:J18"/>
    <mergeCell ref="A21:A22"/>
    <mergeCell ref="B21:B22"/>
    <mergeCell ref="C21:C22"/>
    <mergeCell ref="E21:E22"/>
    <mergeCell ref="G21:G22"/>
    <mergeCell ref="K17:L18"/>
    <mergeCell ref="M17:N18"/>
    <mergeCell ref="O17:P18"/>
    <mergeCell ref="Q17:R18"/>
    <mergeCell ref="A19:A20"/>
    <mergeCell ref="B19:B20"/>
    <mergeCell ref="C19:C20"/>
    <mergeCell ref="E19:E20"/>
    <mergeCell ref="G19:G20"/>
    <mergeCell ref="I19:I20"/>
    <mergeCell ref="I21:I22"/>
    <mergeCell ref="K21:K22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M10:M11"/>
    <mergeCell ref="O10:O11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O6:O7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  <mergeCell ref="A32:A33"/>
    <mergeCell ref="B32:B33"/>
    <mergeCell ref="C32:D33"/>
    <mergeCell ref="E32:F33"/>
    <mergeCell ref="G32:H33"/>
    <mergeCell ref="I32:J33"/>
    <mergeCell ref="K32:L33"/>
    <mergeCell ref="K2:L3"/>
    <mergeCell ref="M2:N3"/>
    <mergeCell ref="A6:A7"/>
    <mergeCell ref="B6:B7"/>
    <mergeCell ref="C6:C7"/>
    <mergeCell ref="E6:E7"/>
    <mergeCell ref="G6:G7"/>
    <mergeCell ref="I6:I7"/>
    <mergeCell ref="K6:K7"/>
    <mergeCell ref="M6:M7"/>
    <mergeCell ref="A10:A11"/>
    <mergeCell ref="B10:B11"/>
    <mergeCell ref="C10:C11"/>
    <mergeCell ref="E10:E11"/>
    <mergeCell ref="G10:G11"/>
    <mergeCell ref="I10:I11"/>
    <mergeCell ref="K10:K11"/>
    <mergeCell ref="Q34:Q35"/>
    <mergeCell ref="A36:A37"/>
    <mergeCell ref="B36:B37"/>
    <mergeCell ref="C36:C37"/>
    <mergeCell ref="E36:E37"/>
    <mergeCell ref="G36:G37"/>
    <mergeCell ref="I36:I37"/>
    <mergeCell ref="K36:K37"/>
    <mergeCell ref="M36:M37"/>
    <mergeCell ref="O36:O37"/>
    <mergeCell ref="Q36:Q37"/>
    <mergeCell ref="A34:A35"/>
    <mergeCell ref="B34:B35"/>
    <mergeCell ref="C34:C35"/>
    <mergeCell ref="E34:E35"/>
    <mergeCell ref="G34:G35"/>
    <mergeCell ref="I34:I35"/>
    <mergeCell ref="K34:K35"/>
    <mergeCell ref="M34:M35"/>
    <mergeCell ref="O34:O35"/>
    <mergeCell ref="Q38:Q39"/>
    <mergeCell ref="A40:A41"/>
    <mergeCell ref="B40:B41"/>
    <mergeCell ref="C40:C41"/>
    <mergeCell ref="E40:E41"/>
    <mergeCell ref="G40:G41"/>
    <mergeCell ref="I40:I41"/>
    <mergeCell ref="K40:K41"/>
    <mergeCell ref="M40:M41"/>
    <mergeCell ref="O40:O41"/>
    <mergeCell ref="Q40:Q41"/>
    <mergeCell ref="A38:A39"/>
    <mergeCell ref="B38:B39"/>
    <mergeCell ref="C38:C39"/>
    <mergeCell ref="E38:E39"/>
    <mergeCell ref="G38:G39"/>
    <mergeCell ref="I38:I39"/>
    <mergeCell ref="K38:K39"/>
    <mergeCell ref="M38:M39"/>
    <mergeCell ref="O38:O39"/>
    <mergeCell ref="Q42:Q43"/>
    <mergeCell ref="A44:A45"/>
    <mergeCell ref="B44:B45"/>
    <mergeCell ref="C44:C45"/>
    <mergeCell ref="E44:E45"/>
    <mergeCell ref="G44:G45"/>
    <mergeCell ref="I44:I45"/>
    <mergeCell ref="K44:K45"/>
    <mergeCell ref="M44:M45"/>
    <mergeCell ref="O44:O45"/>
    <mergeCell ref="Q44:Q45"/>
    <mergeCell ref="A42:A43"/>
    <mergeCell ref="B42:B43"/>
    <mergeCell ref="C42:C43"/>
    <mergeCell ref="E42:E43"/>
    <mergeCell ref="G42:G43"/>
    <mergeCell ref="I42:I43"/>
    <mergeCell ref="K42:K43"/>
    <mergeCell ref="M42:M43"/>
    <mergeCell ref="O42:O43"/>
  </mergeCells>
  <pageMargins left="0.19685039370078741" right="0.19685039370078741" top="0.74803149606299213" bottom="2.19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T19" sqref="T19"/>
    </sheetView>
  </sheetViews>
  <sheetFormatPr defaultRowHeight="15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 thickBot="1">
      <c r="A2" s="108" t="s">
        <v>95</v>
      </c>
      <c r="B2" s="113" t="s">
        <v>1</v>
      </c>
      <c r="C2" s="107" t="str">
        <f>+B4</f>
        <v>AMVJ / Mart. Zeepaardjes</v>
      </c>
      <c r="D2" s="107"/>
      <c r="E2" s="107" t="str">
        <f>+B6</f>
        <v>Atalante Volleytoppers</v>
      </c>
      <c r="F2" s="107"/>
      <c r="G2" s="107" t="str">
        <f>+B8</f>
        <v>VCH Pancake</v>
      </c>
      <c r="H2" s="107"/>
      <c r="I2" s="107" t="str">
        <f>+B10</f>
        <v>VVO Sneeuwvlokken</v>
      </c>
      <c r="J2" s="107"/>
      <c r="K2" s="107" t="str">
        <f>+B12</f>
        <v/>
      </c>
      <c r="L2" s="107"/>
      <c r="M2" s="107" t="str">
        <f>+B14</f>
        <v/>
      </c>
      <c r="N2" s="107"/>
      <c r="O2" s="107" t="s">
        <v>2</v>
      </c>
      <c r="P2" s="107"/>
      <c r="Q2" s="108" t="s">
        <v>3</v>
      </c>
    </row>
    <row r="3" spans="1:17" ht="14.45" customHeight="1" thickBot="1">
      <c r="A3" s="108"/>
      <c r="B3" s="11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5" customHeight="1" thickBot="1">
      <c r="A4" s="109" t="s">
        <v>96</v>
      </c>
      <c r="B4" s="110" t="str">
        <f>IFERROR(VLOOKUP(A4,[1]teams!$B$1:$C$99,2,0),"")</f>
        <v>AMVJ / Mart. Zeepaardjes</v>
      </c>
      <c r="C4" s="111"/>
      <c r="D4" s="8"/>
      <c r="E4" s="112">
        <v>0</v>
      </c>
      <c r="F4" s="9"/>
      <c r="G4" s="65">
        <v>2</v>
      </c>
      <c r="H4" s="9"/>
      <c r="I4" s="65">
        <v>4</v>
      </c>
      <c r="J4" s="9"/>
      <c r="K4" s="65"/>
      <c r="L4" s="9"/>
      <c r="M4" s="65"/>
      <c r="N4" s="10"/>
      <c r="O4" s="114">
        <f>IF(AND(C4="",E4="",G4="",I4="",K4="",M4=""),"",C4+E4+G4+I4+K4+M4)</f>
        <v>6</v>
      </c>
      <c r="P4" s="11" t="str">
        <f>IF(AND(D4="",F4="",H4="",J4="",L4="",N4=""),"",D4+F4+H4+J4+L4+N4)</f>
        <v/>
      </c>
      <c r="Q4" s="67" t="s">
        <v>11</v>
      </c>
    </row>
    <row r="5" spans="1:17" ht="14.45" customHeight="1" thickBot="1">
      <c r="A5" s="109"/>
      <c r="B5" s="110"/>
      <c r="C5" s="111"/>
      <c r="D5" s="12"/>
      <c r="E5" s="112"/>
      <c r="F5" s="2"/>
      <c r="G5" s="65"/>
      <c r="H5" s="2"/>
      <c r="I5" s="65"/>
      <c r="J5" s="2"/>
      <c r="K5" s="65"/>
      <c r="L5" s="2"/>
      <c r="M5" s="65"/>
      <c r="N5" s="3"/>
      <c r="O5" s="114"/>
      <c r="P5" s="13"/>
      <c r="Q5" s="67"/>
    </row>
    <row r="6" spans="1:17" ht="15" customHeight="1" thickBot="1">
      <c r="A6" s="109" t="s">
        <v>97</v>
      </c>
      <c r="B6" s="110" t="str">
        <f>IFERROR(VLOOKUP(A6,[1]teams!$B$1:$C$99,2,0),"")</f>
        <v>Atalante Volleytoppers</v>
      </c>
      <c r="C6" s="75">
        <v>4</v>
      </c>
      <c r="D6" s="14"/>
      <c r="E6" s="115"/>
      <c r="F6" s="15"/>
      <c r="G6" s="97">
        <v>1</v>
      </c>
      <c r="H6" s="16"/>
      <c r="I6" s="72">
        <v>4</v>
      </c>
      <c r="J6" s="16"/>
      <c r="K6" s="97"/>
      <c r="L6" s="16"/>
      <c r="M6" s="97"/>
      <c r="N6" s="17"/>
      <c r="O6" s="114">
        <f>IF(AND(C6="",E6="",G6="",I6="",K6="",M6=""),"",C6+E6+G6+I6+K6+M6)</f>
        <v>9</v>
      </c>
      <c r="P6" s="11" t="str">
        <f>IF(AND(D6="",F6="",H6="",J6="",L6="",N6=""),"",D6+F6+H6+J6+L6+N6)</f>
        <v/>
      </c>
      <c r="Q6" s="67" t="s">
        <v>9</v>
      </c>
    </row>
    <row r="7" spans="1:17" ht="14.45" customHeight="1" thickBot="1">
      <c r="A7" s="109"/>
      <c r="B7" s="110"/>
      <c r="C7" s="75"/>
      <c r="D7" s="4"/>
      <c r="E7" s="115"/>
      <c r="F7" s="18"/>
      <c r="G7" s="97"/>
      <c r="H7" s="2"/>
      <c r="I7" s="72"/>
      <c r="J7" s="2"/>
      <c r="K7" s="97"/>
      <c r="L7" s="2"/>
      <c r="M7" s="97"/>
      <c r="N7" s="3"/>
      <c r="O7" s="114"/>
      <c r="P7" s="13"/>
      <c r="Q7" s="67"/>
    </row>
    <row r="8" spans="1:17" ht="15" customHeight="1" thickBot="1">
      <c r="A8" s="109" t="s">
        <v>98</v>
      </c>
      <c r="B8" s="110" t="str">
        <f>IFERROR(VLOOKUP(A8,[1]teams!$B$1:$C$99,2,0),"")</f>
        <v>VCH Pancake</v>
      </c>
      <c r="C8" s="68">
        <v>2</v>
      </c>
      <c r="D8" s="19"/>
      <c r="E8" s="71">
        <v>3</v>
      </c>
      <c r="F8" s="20"/>
      <c r="G8" s="116"/>
      <c r="H8" s="21"/>
      <c r="I8" s="71">
        <v>3</v>
      </c>
      <c r="J8" s="20"/>
      <c r="K8" s="73"/>
      <c r="L8" s="20"/>
      <c r="M8" s="73"/>
      <c r="N8" s="22"/>
      <c r="O8" s="114">
        <f>IF(AND(C8="",E8="",G8="",I8="",K8="",M8=""),"",C8+E8+G8+I8+K8+M8)</f>
        <v>8</v>
      </c>
      <c r="P8" s="11" t="str">
        <f>IF(AND(D8="",F8="",H8="",J8="",L8="",N8=""),"",D8+F8+H8+J8+L8+N8)</f>
        <v/>
      </c>
      <c r="Q8" s="67" t="s">
        <v>5</v>
      </c>
    </row>
    <row r="9" spans="1:17" ht="14.45" customHeight="1" thickBot="1">
      <c r="A9" s="109"/>
      <c r="B9" s="110"/>
      <c r="C9" s="68"/>
      <c r="D9" s="4"/>
      <c r="E9" s="71"/>
      <c r="F9" s="2"/>
      <c r="G9" s="116"/>
      <c r="H9" s="18"/>
      <c r="I9" s="71"/>
      <c r="J9" s="2"/>
      <c r="K9" s="73"/>
      <c r="L9" s="2"/>
      <c r="M9" s="73"/>
      <c r="N9" s="3"/>
      <c r="O9" s="114"/>
      <c r="P9" s="23"/>
      <c r="Q9" s="67"/>
    </row>
    <row r="10" spans="1:17" ht="15" customHeight="1" thickBot="1">
      <c r="A10" s="117" t="s">
        <v>99</v>
      </c>
      <c r="B10" s="110" t="str">
        <f>IFERROR(VLOOKUP(A10,[1]teams!$B$1:$C$99,2,0),"")</f>
        <v>VVO Sneeuwvlokken</v>
      </c>
      <c r="C10" s="68">
        <v>0</v>
      </c>
      <c r="D10" s="19"/>
      <c r="E10" s="71">
        <v>0</v>
      </c>
      <c r="F10" s="20"/>
      <c r="G10" s="73">
        <v>1</v>
      </c>
      <c r="H10" s="19"/>
      <c r="I10" s="115"/>
      <c r="J10" s="15"/>
      <c r="K10" s="73"/>
      <c r="L10" s="20"/>
      <c r="M10" s="73"/>
      <c r="N10" s="22"/>
      <c r="O10" s="114">
        <f>IF(AND(C10="",E10="",G10="",I10="",K10="",M10=""),"",C10+E10+G10+I10+K10+M10)</f>
        <v>1</v>
      </c>
      <c r="P10" s="11" t="str">
        <f>IF(AND(D10="",F10="",H10="",J10="",L10="",N10=""),"",D10+F10+H10+J10+L10+N10)</f>
        <v/>
      </c>
      <c r="Q10" s="67" t="s">
        <v>7</v>
      </c>
    </row>
    <row r="11" spans="1:17" ht="14.45" customHeight="1" thickBot="1">
      <c r="A11" s="117"/>
      <c r="B11" s="110"/>
      <c r="C11" s="68"/>
      <c r="D11" s="4"/>
      <c r="E11" s="71"/>
      <c r="F11" s="2"/>
      <c r="G11" s="73"/>
      <c r="H11" s="4"/>
      <c r="I11" s="115"/>
      <c r="J11" s="18"/>
      <c r="K11" s="73"/>
      <c r="L11" s="2"/>
      <c r="M11" s="73"/>
      <c r="N11" s="3"/>
      <c r="O11" s="114"/>
      <c r="P11" s="13"/>
      <c r="Q11" s="67"/>
    </row>
    <row r="12" spans="1:17" ht="15" customHeight="1" thickBot="1">
      <c r="A12" s="109" t="s">
        <v>100</v>
      </c>
      <c r="B12" s="110" t="str">
        <f>IFERROR(VLOOKUP(A12,[1]teams!$B$1:$C$99,2,0),"")</f>
        <v/>
      </c>
      <c r="C12" s="68"/>
      <c r="D12" s="19"/>
      <c r="E12" s="71"/>
      <c r="F12" s="20"/>
      <c r="G12" s="73"/>
      <c r="H12" s="20"/>
      <c r="I12" s="73"/>
      <c r="J12" s="20"/>
      <c r="K12" s="118"/>
      <c r="L12" s="15"/>
      <c r="M12" s="73"/>
      <c r="N12" s="22"/>
      <c r="O12" s="114" t="str">
        <f>IF(AND(C12="",E12="",G12="",I12="",K12="",M12=""),"",C12+E12+G12+I12+K12+M12)</f>
        <v/>
      </c>
      <c r="P12" s="11" t="str">
        <f>IF(AND(D12="",F12="",H12="",J12="",L12="",N12=""),"",D12+F12+H12+J12+L12+N12)</f>
        <v/>
      </c>
      <c r="Q12" s="67"/>
    </row>
    <row r="13" spans="1:17" ht="14.45" customHeight="1" thickBot="1">
      <c r="A13" s="109"/>
      <c r="B13" s="110"/>
      <c r="C13" s="68"/>
      <c r="D13" s="4"/>
      <c r="E13" s="71"/>
      <c r="F13" s="2"/>
      <c r="G13" s="73"/>
      <c r="H13" s="4"/>
      <c r="I13" s="73"/>
      <c r="J13" s="2"/>
      <c r="K13" s="118"/>
      <c r="L13" s="18"/>
      <c r="M13" s="73"/>
      <c r="N13" s="3"/>
      <c r="O13" s="114"/>
      <c r="P13" s="13"/>
      <c r="Q13" s="67"/>
    </row>
    <row r="14" spans="1:17" ht="15" customHeight="1" thickBot="1">
      <c r="A14" s="117" t="s">
        <v>101</v>
      </c>
      <c r="B14" s="110" t="str">
        <f>IFERROR(VLOOKUP(A14,[1]teams!$B$1:$C$99,2,0),"")</f>
        <v/>
      </c>
      <c r="C14" s="76"/>
      <c r="D14" s="19"/>
      <c r="E14" s="77"/>
      <c r="F14" s="20"/>
      <c r="G14" s="119"/>
      <c r="H14" s="20"/>
      <c r="I14" s="77"/>
      <c r="J14" s="20"/>
      <c r="K14" s="119"/>
      <c r="L14" s="20"/>
      <c r="M14" s="120"/>
      <c r="N14" s="24"/>
      <c r="O14" s="114" t="str">
        <f>IF(AND(C14="",E14="",G14="",I14="",K14="",M14=""),"",C14+E14+G14+I14+K14+M14)</f>
        <v/>
      </c>
      <c r="P14" s="11" t="str">
        <f>IF(AND(D14="",F14="",H14="",J14="",L14="",N14=""),"",D14+F14+H14+J14+L14+N14)</f>
        <v/>
      </c>
      <c r="Q14" s="67"/>
    </row>
    <row r="15" spans="1:17" ht="15" customHeight="1" thickBot="1">
      <c r="A15" s="117"/>
      <c r="B15" s="110"/>
      <c r="C15" s="76"/>
      <c r="D15" s="7"/>
      <c r="E15" s="77"/>
      <c r="F15" s="6"/>
      <c r="G15" s="119"/>
      <c r="H15" s="6"/>
      <c r="I15" s="77"/>
      <c r="J15" s="6"/>
      <c r="K15" s="119"/>
      <c r="L15" s="6"/>
      <c r="M15" s="120"/>
      <c r="N15" s="13"/>
      <c r="O15" s="114"/>
      <c r="P15" s="13"/>
      <c r="Q15" s="67"/>
    </row>
    <row r="16" spans="1:17" ht="14.45" customHeight="1" thickBot="1"/>
    <row r="17" spans="1:17" ht="14.45" customHeight="1" thickBot="1">
      <c r="A17" s="108" t="s">
        <v>95</v>
      </c>
      <c r="B17" s="113" t="s">
        <v>14</v>
      </c>
      <c r="C17" s="107" t="str">
        <f>+B19</f>
        <v>VHZ Pokeshot</v>
      </c>
      <c r="D17" s="107"/>
      <c r="E17" s="107" t="str">
        <f>+B21</f>
        <v>SV. Vier Musketiers</v>
      </c>
      <c r="F17" s="107"/>
      <c r="G17" s="107" t="str">
        <f>+B23</f>
        <v>Sp.Stad Tessa</v>
      </c>
      <c r="H17" s="107"/>
      <c r="I17" s="107" t="str">
        <f>+B25</f>
        <v>VVO Bliksem</v>
      </c>
      <c r="J17" s="107"/>
      <c r="K17" s="107" t="str">
        <f>+B27</f>
        <v>Spaarnestad Iniminies</v>
      </c>
      <c r="L17" s="107"/>
      <c r="M17" s="107" t="str">
        <f>+B29</f>
        <v/>
      </c>
      <c r="N17" s="107"/>
      <c r="O17" s="107" t="s">
        <v>2</v>
      </c>
      <c r="P17" s="107"/>
      <c r="Q17" s="108" t="s">
        <v>3</v>
      </c>
    </row>
    <row r="18" spans="1:17" ht="14.45" customHeight="1" thickBot="1">
      <c r="A18" s="108"/>
      <c r="B18" s="113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5" customHeight="1" thickBot="1">
      <c r="A19" s="109" t="s">
        <v>102</v>
      </c>
      <c r="B19" s="110" t="str">
        <f>IFERROR(VLOOKUP(A19,[1]teams!$B$1:$C$99,2,0),"")</f>
        <v>VHZ Pokeshot</v>
      </c>
      <c r="C19" s="111"/>
      <c r="D19" s="8"/>
      <c r="E19" s="112" t="s">
        <v>108</v>
      </c>
      <c r="F19" s="9">
        <v>-23</v>
      </c>
      <c r="G19" s="65"/>
      <c r="H19" s="9"/>
      <c r="I19" s="65"/>
      <c r="J19" s="9"/>
      <c r="K19" s="65">
        <v>2</v>
      </c>
      <c r="L19" s="9">
        <v>1</v>
      </c>
      <c r="M19" s="65"/>
      <c r="N19" s="10"/>
      <c r="O19" s="114">
        <v>2</v>
      </c>
      <c r="P19" s="11">
        <f>IF(AND(D19="",F19="",H19="",J19="",L19="",N19=""),"",D19+F19+H19+J19+L19+N19)</f>
        <v>-22</v>
      </c>
      <c r="Q19" s="67" t="s">
        <v>7</v>
      </c>
    </row>
    <row r="20" spans="1:17" ht="14.45" customHeight="1" thickBot="1">
      <c r="A20" s="109"/>
      <c r="B20" s="110"/>
      <c r="C20" s="111"/>
      <c r="D20" s="12"/>
      <c r="E20" s="112"/>
      <c r="F20" s="2"/>
      <c r="G20" s="65"/>
      <c r="H20" s="2"/>
      <c r="I20" s="65"/>
      <c r="J20" s="2"/>
      <c r="K20" s="65"/>
      <c r="L20" s="2"/>
      <c r="M20" s="65"/>
      <c r="N20" s="3"/>
      <c r="O20" s="114"/>
      <c r="P20" s="13"/>
      <c r="Q20" s="67"/>
    </row>
    <row r="21" spans="1:17" ht="15" customHeight="1" thickBot="1">
      <c r="A21" s="109" t="s">
        <v>103</v>
      </c>
      <c r="B21" s="110" t="str">
        <f>IFERROR(VLOOKUP(A21,[1]teams!$B$1:$C$99,2,0),"")</f>
        <v>SV. Vier Musketiers</v>
      </c>
      <c r="C21" s="75" t="s">
        <v>109</v>
      </c>
      <c r="D21" s="14"/>
      <c r="E21" s="115"/>
      <c r="F21" s="15"/>
      <c r="G21" s="97">
        <v>2</v>
      </c>
      <c r="H21" s="16"/>
      <c r="I21" s="72"/>
      <c r="J21" s="16"/>
      <c r="K21" s="97"/>
      <c r="L21" s="16"/>
      <c r="M21" s="97"/>
      <c r="N21" s="17"/>
      <c r="O21" s="114">
        <v>10</v>
      </c>
      <c r="P21" s="11" t="str">
        <f>IF(AND(D21="",F21="",H21="",J21="",L21="",N21=""),"",D21+F21+H21+J21+L21+N21)</f>
        <v/>
      </c>
      <c r="Q21" s="67" t="s">
        <v>5</v>
      </c>
    </row>
    <row r="22" spans="1:17" ht="14.45" customHeight="1" thickBot="1">
      <c r="A22" s="109"/>
      <c r="B22" s="110"/>
      <c r="C22" s="75"/>
      <c r="D22" s="4"/>
      <c r="E22" s="115"/>
      <c r="F22" s="18"/>
      <c r="G22" s="97"/>
      <c r="H22" s="2"/>
      <c r="I22" s="72"/>
      <c r="J22" s="2"/>
      <c r="K22" s="97"/>
      <c r="L22" s="2"/>
      <c r="M22" s="97"/>
      <c r="N22" s="3"/>
      <c r="O22" s="114"/>
      <c r="P22" s="13"/>
      <c r="Q22" s="67"/>
    </row>
    <row r="23" spans="1:17" ht="15" customHeight="1" thickBot="1">
      <c r="A23" s="109" t="s">
        <v>104</v>
      </c>
      <c r="B23" s="110" t="str">
        <f>IFERROR(VLOOKUP(A23,[1]teams!$B$1:$C$99,2,0),"")</f>
        <v>Sp.Stad Tessa</v>
      </c>
      <c r="C23" s="68"/>
      <c r="D23" s="19"/>
      <c r="E23" s="71">
        <v>2</v>
      </c>
      <c r="F23" s="20">
        <v>-12</v>
      </c>
      <c r="G23" s="116"/>
      <c r="H23" s="21"/>
      <c r="I23" s="71" t="s">
        <v>108</v>
      </c>
      <c r="J23" s="20"/>
      <c r="K23" s="73"/>
      <c r="L23" s="20">
        <v>-30</v>
      </c>
      <c r="M23" s="73"/>
      <c r="N23" s="22"/>
      <c r="O23" s="114">
        <v>2</v>
      </c>
      <c r="P23" s="11">
        <f>IF(AND(D23="",F23="",H23="",J23="",L23="",N23=""),"",D23+F23+H23+J23+L23+N23)</f>
        <v>-42</v>
      </c>
      <c r="Q23" s="67" t="s">
        <v>92</v>
      </c>
    </row>
    <row r="24" spans="1:17" ht="14.45" customHeight="1" thickBot="1">
      <c r="A24" s="109"/>
      <c r="B24" s="110"/>
      <c r="C24" s="68"/>
      <c r="D24" s="4"/>
      <c r="E24" s="71"/>
      <c r="F24" s="2"/>
      <c r="G24" s="116"/>
      <c r="H24" s="18"/>
      <c r="I24" s="71"/>
      <c r="J24" s="2"/>
      <c r="K24" s="73"/>
      <c r="L24" s="2"/>
      <c r="M24" s="73"/>
      <c r="N24" s="3"/>
      <c r="O24" s="114"/>
      <c r="P24" s="23"/>
      <c r="Q24" s="67"/>
    </row>
    <row r="25" spans="1:17" ht="15" customHeight="1" thickBot="1">
      <c r="A25" s="117" t="s">
        <v>105</v>
      </c>
      <c r="B25" s="110" t="str">
        <f>IFERROR(VLOOKUP(A25,[1]teams!$B$1:$C$99,2,0),"")</f>
        <v>VVO Bliksem</v>
      </c>
      <c r="C25" s="68"/>
      <c r="D25" s="19"/>
      <c r="E25" s="71"/>
      <c r="F25" s="20"/>
      <c r="G25" s="73" t="s">
        <v>109</v>
      </c>
      <c r="H25" s="19"/>
      <c r="I25" s="115"/>
      <c r="J25" s="15"/>
      <c r="K25" s="73">
        <v>4</v>
      </c>
      <c r="L25" s="20"/>
      <c r="M25" s="73"/>
      <c r="N25" s="22"/>
      <c r="O25" s="114">
        <v>12</v>
      </c>
      <c r="P25" s="11" t="str">
        <f>IF(AND(D25="",F25="",H25="",J25="",L25="",N25=""),"",D25+F25+H25+J25+L25+N25)</f>
        <v/>
      </c>
      <c r="Q25" s="67" t="s">
        <v>9</v>
      </c>
    </row>
    <row r="26" spans="1:17" ht="14.45" customHeight="1" thickBot="1">
      <c r="A26" s="117"/>
      <c r="B26" s="110"/>
      <c r="C26" s="68"/>
      <c r="D26" s="4"/>
      <c r="E26" s="71"/>
      <c r="F26" s="2"/>
      <c r="G26" s="73"/>
      <c r="H26" s="4"/>
      <c r="I26" s="115"/>
      <c r="J26" s="18"/>
      <c r="K26" s="73"/>
      <c r="L26" s="2"/>
      <c r="M26" s="73"/>
      <c r="N26" s="3"/>
      <c r="O26" s="114"/>
      <c r="P26" s="13"/>
      <c r="Q26" s="67"/>
    </row>
    <row r="27" spans="1:17" ht="15" customHeight="1" thickBot="1">
      <c r="A27" s="109" t="s">
        <v>106</v>
      </c>
      <c r="B27" s="110" t="str">
        <f>IFERROR(VLOOKUP(A27,[1]teams!$B$1:$C$99,2,0),"")</f>
        <v>Spaarnestad Iniminies</v>
      </c>
      <c r="C27" s="68" t="s">
        <v>110</v>
      </c>
      <c r="D27" s="19"/>
      <c r="E27" s="71"/>
      <c r="F27" s="20"/>
      <c r="G27" s="73"/>
      <c r="H27" s="20"/>
      <c r="I27" s="73">
        <v>0</v>
      </c>
      <c r="J27" s="20"/>
      <c r="K27" s="118"/>
      <c r="L27" s="15"/>
      <c r="M27" s="73"/>
      <c r="N27" s="22"/>
      <c r="O27" s="114">
        <v>4</v>
      </c>
      <c r="P27" s="11" t="str">
        <f>IF(AND(D27="",F27="",H27="",J27="",L27="",N27=""),"",D27+F27+H27+J27+L27+N27)</f>
        <v/>
      </c>
      <c r="Q27" s="67" t="s">
        <v>11</v>
      </c>
    </row>
    <row r="28" spans="1:17" ht="14.45" customHeight="1" thickBot="1">
      <c r="A28" s="109"/>
      <c r="B28" s="110"/>
      <c r="C28" s="68"/>
      <c r="D28" s="4"/>
      <c r="E28" s="71"/>
      <c r="F28" s="2"/>
      <c r="G28" s="73"/>
      <c r="H28" s="4"/>
      <c r="I28" s="73"/>
      <c r="J28" s="2"/>
      <c r="K28" s="118"/>
      <c r="L28" s="18"/>
      <c r="M28" s="73"/>
      <c r="N28" s="3"/>
      <c r="O28" s="114"/>
      <c r="P28" s="13"/>
      <c r="Q28" s="67"/>
    </row>
    <row r="29" spans="1:17" ht="15" customHeight="1" thickBot="1">
      <c r="A29" s="117" t="s">
        <v>107</v>
      </c>
      <c r="B29" s="110" t="str">
        <f>IFERROR(VLOOKUP(A29,[1]teams!$B$1:$C$99,2,0),"")</f>
        <v/>
      </c>
      <c r="C29" s="76"/>
      <c r="D29" s="19"/>
      <c r="E29" s="77"/>
      <c r="F29" s="20"/>
      <c r="G29" s="119"/>
      <c r="H29" s="20"/>
      <c r="I29" s="77"/>
      <c r="J29" s="20"/>
      <c r="K29" s="119"/>
      <c r="L29" s="20"/>
      <c r="M29" s="120"/>
      <c r="N29" s="24"/>
      <c r="O29" s="114" t="str">
        <f>IF(AND(C29="",E29="",G29="",I29="",K29="",M29=""),"",C29+E29+G29+I29+K29+M29)</f>
        <v/>
      </c>
      <c r="P29" s="11" t="str">
        <f>IF(AND(D29="",F29="",H29="",J29="",L29="",N29=""),"",D29+F29+H29+J29+L29+N29)</f>
        <v/>
      </c>
      <c r="Q29" s="67"/>
    </row>
    <row r="30" spans="1:17" ht="15" customHeight="1" thickBot="1">
      <c r="A30" s="117"/>
      <c r="B30" s="110"/>
      <c r="C30" s="76"/>
      <c r="D30" s="7"/>
      <c r="E30" s="77"/>
      <c r="F30" s="6"/>
      <c r="G30" s="119"/>
      <c r="H30" s="6"/>
      <c r="I30" s="77"/>
      <c r="J30" s="6"/>
      <c r="K30" s="119"/>
      <c r="L30" s="6"/>
      <c r="M30" s="120"/>
      <c r="N30" s="13"/>
      <c r="O30" s="114"/>
      <c r="P30" s="13"/>
      <c r="Q30" s="67"/>
    </row>
  </sheetData>
  <mergeCells count="140">
    <mergeCell ref="Q29:Q30"/>
    <mergeCell ref="K27:K28"/>
    <mergeCell ref="M27:M28"/>
    <mergeCell ref="O27:O28"/>
    <mergeCell ref="Q27:Q28"/>
    <mergeCell ref="A29:A30"/>
    <mergeCell ref="B29:B30"/>
    <mergeCell ref="C29:C30"/>
    <mergeCell ref="E29:E30"/>
    <mergeCell ref="G29:G30"/>
    <mergeCell ref="I29:I30"/>
    <mergeCell ref="A27:A28"/>
    <mergeCell ref="B27:B28"/>
    <mergeCell ref="C27:C28"/>
    <mergeCell ref="E27:E28"/>
    <mergeCell ref="G27:G28"/>
    <mergeCell ref="I27:I28"/>
    <mergeCell ref="K29:K30"/>
    <mergeCell ref="M29:M30"/>
    <mergeCell ref="O29:O30"/>
    <mergeCell ref="Q23:Q24"/>
    <mergeCell ref="A25:A26"/>
    <mergeCell ref="B25:B26"/>
    <mergeCell ref="C25:C26"/>
    <mergeCell ref="E25:E26"/>
    <mergeCell ref="G25:G26"/>
    <mergeCell ref="I25:I26"/>
    <mergeCell ref="K25:K26"/>
    <mergeCell ref="M25:M26"/>
    <mergeCell ref="O25:O26"/>
    <mergeCell ref="Q25:Q26"/>
    <mergeCell ref="A23:A24"/>
    <mergeCell ref="B23:B24"/>
    <mergeCell ref="C23:C24"/>
    <mergeCell ref="E23:E24"/>
    <mergeCell ref="G23:G24"/>
    <mergeCell ref="I23:I24"/>
    <mergeCell ref="K23:K24"/>
    <mergeCell ref="M23:M24"/>
    <mergeCell ref="O23:O24"/>
    <mergeCell ref="Q19:Q20"/>
    <mergeCell ref="A21:A22"/>
    <mergeCell ref="B21:B22"/>
    <mergeCell ref="C21:C22"/>
    <mergeCell ref="E21:E22"/>
    <mergeCell ref="G21:G22"/>
    <mergeCell ref="I21:I22"/>
    <mergeCell ref="K21:K22"/>
    <mergeCell ref="M21:M22"/>
    <mergeCell ref="O21:O22"/>
    <mergeCell ref="Q21:Q22"/>
    <mergeCell ref="A19:A20"/>
    <mergeCell ref="B19:B20"/>
    <mergeCell ref="C19:C20"/>
    <mergeCell ref="E19:E20"/>
    <mergeCell ref="G19:G20"/>
    <mergeCell ref="I19:I20"/>
    <mergeCell ref="K19:K20"/>
    <mergeCell ref="M19:M20"/>
    <mergeCell ref="O19:O20"/>
    <mergeCell ref="Q14:Q15"/>
    <mergeCell ref="A17:A18"/>
    <mergeCell ref="B17:B18"/>
    <mergeCell ref="C17:D18"/>
    <mergeCell ref="E17:F18"/>
    <mergeCell ref="G17:H18"/>
    <mergeCell ref="I17:J18"/>
    <mergeCell ref="K17:L18"/>
    <mergeCell ref="M17:N18"/>
    <mergeCell ref="O17:P18"/>
    <mergeCell ref="Q17:Q18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</mergeCells>
  <pageMargins left="0.2" right="0.3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Niveau 6</vt:lpstr>
      <vt:lpstr>Niveau 4</vt:lpstr>
      <vt:lpstr>Niveau 3</vt:lpstr>
      <vt:lpstr>Niveau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ksmrs</cp:lastModifiedBy>
  <cp:lastPrinted>2018-04-17T18:06:13Z</cp:lastPrinted>
  <dcterms:created xsi:type="dcterms:W3CDTF">2018-03-13T08:18:41Z</dcterms:created>
  <dcterms:modified xsi:type="dcterms:W3CDTF">2018-04-17T18:06:15Z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9bf01ec0-e5d7-45a9-ba67-536590bab203</vt:lpwstr>
  </property>
</Properties>
</file>